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My Drive/"/>
    </mc:Choice>
  </mc:AlternateContent>
  <xr:revisionPtr revIDLastSave="0" documentId="8_{82D80D4D-FA93-3A49-9833-4E231044F1E1}" xr6:coauthVersionLast="47" xr6:coauthVersionMax="47" xr10:uidLastSave="{00000000-0000-0000-0000-000000000000}"/>
  <bookViews>
    <workbookView xWindow="0" yWindow="500" windowWidth="28800" windowHeight="16280"/>
  </bookViews>
  <sheets>
    <sheet name="Instructions" sheetId="4" r:id="rId1"/>
    <sheet name="Travel Log" sheetId="1" r:id="rId2"/>
    <sheet name="Destination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L23" i="1"/>
  <c r="M23" i="1"/>
  <c r="H23" i="1"/>
  <c r="I23" i="1"/>
  <c r="J23" i="1"/>
  <c r="H24" i="1"/>
  <c r="I24" i="1"/>
  <c r="J24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A23" i="1"/>
  <c r="FQ43" i="1"/>
  <c r="FQ42" i="1"/>
  <c r="FW50" i="1"/>
  <c r="FV50" i="1"/>
  <c r="FU50" i="1"/>
  <c r="FT50" i="1"/>
  <c r="FT44" i="1"/>
  <c r="FS50" i="1"/>
  <c r="FS44" i="1"/>
  <c r="FR50" i="1"/>
  <c r="FQ50" i="1"/>
  <c r="FW49" i="1"/>
  <c r="FW48" i="1"/>
  <c r="FW47" i="1"/>
  <c r="FW46" i="1"/>
  <c r="FW45" i="1"/>
  <c r="FW44" i="1"/>
  <c r="FW43" i="1"/>
  <c r="FW42" i="1"/>
  <c r="FW41" i="1"/>
  <c r="FW40" i="1"/>
  <c r="FW39" i="1"/>
  <c r="FW38" i="1"/>
  <c r="FW37" i="1"/>
  <c r="FW36" i="1"/>
  <c r="FW35" i="1"/>
  <c r="FW34" i="1"/>
  <c r="FW33" i="1"/>
  <c r="FW32" i="1"/>
  <c r="FW31" i="1"/>
  <c r="FW30" i="1"/>
  <c r="FW29" i="1"/>
  <c r="FW28" i="1"/>
  <c r="FW27" i="1"/>
  <c r="FW26" i="1"/>
  <c r="FW56" i="1"/>
  <c r="FW25" i="1"/>
  <c r="FW24" i="1"/>
  <c r="FW23" i="1"/>
  <c r="FH53" i="1"/>
  <c r="FH52" i="1"/>
  <c r="FH51" i="1"/>
  <c r="FH50" i="1"/>
  <c r="FH49" i="1"/>
  <c r="FH48" i="1"/>
  <c r="FH47" i="1"/>
  <c r="FH46" i="1"/>
  <c r="FH45" i="1"/>
  <c r="FH44" i="1"/>
  <c r="FH43" i="1"/>
  <c r="FH42" i="1"/>
  <c r="FH41" i="1"/>
  <c r="FH40" i="1"/>
  <c r="FH39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H24" i="1"/>
  <c r="FH23" i="1"/>
  <c r="ES53" i="1"/>
  <c r="ES52" i="1"/>
  <c r="ES51" i="1"/>
  <c r="ES50" i="1"/>
  <c r="ES49" i="1"/>
  <c r="ES48" i="1"/>
  <c r="ES47" i="1"/>
  <c r="ES46" i="1"/>
  <c r="ES45" i="1"/>
  <c r="ES44" i="1"/>
  <c r="ES43" i="1"/>
  <c r="ES42" i="1"/>
  <c r="ES41" i="1"/>
  <c r="ES40" i="1"/>
  <c r="ES39" i="1"/>
  <c r="ES38" i="1"/>
  <c r="ES37" i="1"/>
  <c r="ES36" i="1"/>
  <c r="ES35" i="1"/>
  <c r="ES34" i="1"/>
  <c r="ES33" i="1"/>
  <c r="ES32" i="1"/>
  <c r="ES31" i="1"/>
  <c r="ES30" i="1"/>
  <c r="ES29" i="1"/>
  <c r="ES28" i="1"/>
  <c r="ES27" i="1"/>
  <c r="ES26" i="1"/>
  <c r="ES25" i="1"/>
  <c r="ES24" i="1"/>
  <c r="ES56" i="1"/>
  <c r="ES23" i="1"/>
  <c r="ED52" i="1"/>
  <c r="ED51" i="1"/>
  <c r="ED50" i="1"/>
  <c r="ED49" i="1"/>
  <c r="ED48" i="1"/>
  <c r="ED47" i="1"/>
  <c r="ED46" i="1"/>
  <c r="ED45" i="1"/>
  <c r="ED44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D31" i="1"/>
  <c r="ED30" i="1"/>
  <c r="ED29" i="1"/>
  <c r="ED28" i="1"/>
  <c r="ED27" i="1"/>
  <c r="ED26" i="1"/>
  <c r="EA59" i="1"/>
  <c r="ED25" i="1"/>
  <c r="ED24" i="1"/>
  <c r="ED23" i="1"/>
  <c r="DO53" i="1"/>
  <c r="DO52" i="1"/>
  <c r="DO51" i="1"/>
  <c r="DO50" i="1"/>
  <c r="DO49" i="1"/>
  <c r="DO48" i="1"/>
  <c r="DO47" i="1"/>
  <c r="DO46" i="1"/>
  <c r="DO45" i="1"/>
  <c r="DO44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O31" i="1"/>
  <c r="DO30" i="1"/>
  <c r="DO29" i="1"/>
  <c r="DO28" i="1"/>
  <c r="DO27" i="1"/>
  <c r="DO26" i="1"/>
  <c r="DO25" i="1"/>
  <c r="DO24" i="1"/>
  <c r="DO23" i="1"/>
  <c r="CZ52" i="1"/>
  <c r="CZ51" i="1"/>
  <c r="CZ50" i="1"/>
  <c r="CZ49" i="1"/>
  <c r="CZ48" i="1"/>
  <c r="CZ47" i="1"/>
  <c r="CZ46" i="1"/>
  <c r="CZ45" i="1"/>
  <c r="CZ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Z31" i="1"/>
  <c r="CZ30" i="1"/>
  <c r="CZ29" i="1"/>
  <c r="CZ28" i="1"/>
  <c r="CZ27" i="1"/>
  <c r="CZ26" i="1"/>
  <c r="CZ25" i="1"/>
  <c r="CZ24" i="1"/>
  <c r="CZ23" i="1"/>
  <c r="CZ56" i="1"/>
  <c r="CK53" i="1"/>
  <c r="CK52" i="1"/>
  <c r="CK51" i="1"/>
  <c r="CK50" i="1"/>
  <c r="CK49" i="1"/>
  <c r="CK48" i="1"/>
  <c r="CK47" i="1"/>
  <c r="CK46" i="1"/>
  <c r="CK45" i="1"/>
  <c r="CK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K31" i="1"/>
  <c r="CK30" i="1"/>
  <c r="CK29" i="1"/>
  <c r="CK28" i="1"/>
  <c r="CK27" i="1"/>
  <c r="CK26" i="1"/>
  <c r="CK56" i="1"/>
  <c r="CK25" i="1"/>
  <c r="CK24" i="1"/>
  <c r="CK23" i="1"/>
  <c r="BV53" i="1"/>
  <c r="BV52" i="1"/>
  <c r="BV51" i="1"/>
  <c r="BV50" i="1"/>
  <c r="BV49" i="1"/>
  <c r="BV48" i="1"/>
  <c r="BV47" i="1"/>
  <c r="BV46" i="1"/>
  <c r="BV45" i="1"/>
  <c r="BV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S59" i="1"/>
  <c r="BV24" i="1"/>
  <c r="BV2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56" i="1"/>
  <c r="M26" i="1"/>
  <c r="K25" i="1"/>
  <c r="K27" i="1"/>
  <c r="K32" i="1"/>
  <c r="K34" i="1"/>
  <c r="K39" i="1"/>
  <c r="K41" i="1"/>
  <c r="K46" i="1"/>
  <c r="K48" i="1"/>
  <c r="K53" i="1"/>
  <c r="K52" i="1"/>
  <c r="K24" i="1"/>
  <c r="K26" i="1"/>
  <c r="K28" i="1"/>
  <c r="K29" i="1"/>
  <c r="K30" i="1"/>
  <c r="K31" i="1"/>
  <c r="K33" i="1"/>
  <c r="K35" i="1"/>
  <c r="K36" i="1"/>
  <c r="K37" i="1"/>
  <c r="K38" i="1"/>
  <c r="K40" i="1"/>
  <c r="K42" i="1"/>
  <c r="K43" i="1"/>
  <c r="K44" i="1"/>
  <c r="K45" i="1"/>
  <c r="K47" i="1"/>
  <c r="K49" i="1"/>
  <c r="K50" i="1"/>
  <c r="K51" i="1"/>
  <c r="Z23" i="1"/>
  <c r="Z55" i="1"/>
  <c r="Z30" i="1"/>
  <c r="Z28" i="1"/>
  <c r="Z31" i="1"/>
  <c r="Z35" i="1"/>
  <c r="Z37" i="1"/>
  <c r="Z42" i="1"/>
  <c r="Z44" i="1"/>
  <c r="Z49" i="1"/>
  <c r="Z51" i="1"/>
  <c r="Z24" i="1"/>
  <c r="Z25" i="1"/>
  <c r="Z26" i="1"/>
  <c r="Z27" i="1"/>
  <c r="Z29" i="1"/>
  <c r="Z32" i="1"/>
  <c r="Z33" i="1"/>
  <c r="Z34" i="1"/>
  <c r="Z36" i="1"/>
  <c r="Z38" i="1"/>
  <c r="Z39" i="1"/>
  <c r="Z40" i="1"/>
  <c r="Z41" i="1"/>
  <c r="Z43" i="1"/>
  <c r="Z45" i="1"/>
  <c r="Z46" i="1"/>
  <c r="Z47" i="1"/>
  <c r="Z48" i="1"/>
  <c r="Z50" i="1"/>
  <c r="Z52" i="1"/>
  <c r="AO26" i="1"/>
  <c r="AO28" i="1"/>
  <c r="AO33" i="1"/>
  <c r="AO35" i="1"/>
  <c r="AO40" i="1"/>
  <c r="AO42" i="1"/>
  <c r="AO47" i="1"/>
  <c r="AO49" i="1"/>
  <c r="AO23" i="1"/>
  <c r="AO24" i="1"/>
  <c r="AO25" i="1"/>
  <c r="AO27" i="1"/>
  <c r="AO29" i="1"/>
  <c r="AO30" i="1"/>
  <c r="AO31" i="1"/>
  <c r="AO32" i="1"/>
  <c r="AO34" i="1"/>
  <c r="AO36" i="1"/>
  <c r="AO37" i="1"/>
  <c r="AO38" i="1"/>
  <c r="AO39" i="1"/>
  <c r="AO41" i="1"/>
  <c r="AO43" i="1"/>
  <c r="AO44" i="1"/>
  <c r="AO45" i="1"/>
  <c r="AO46" i="1"/>
  <c r="AO48" i="1"/>
  <c r="AO50" i="1"/>
  <c r="AO51" i="1"/>
  <c r="AO52" i="1"/>
  <c r="AO53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BD23" i="1"/>
  <c r="BD25" i="1"/>
  <c r="BD30" i="1"/>
  <c r="BD32" i="1"/>
  <c r="BD37" i="1"/>
  <c r="BD40" i="1"/>
  <c r="BD39" i="1"/>
  <c r="BD44" i="1"/>
  <c r="BD46" i="1"/>
  <c r="BD51" i="1"/>
  <c r="BD24" i="1"/>
  <c r="BD26" i="1"/>
  <c r="BD27" i="1"/>
  <c r="BD28" i="1"/>
  <c r="BD29" i="1"/>
  <c r="BD31" i="1"/>
  <c r="BD33" i="1"/>
  <c r="BD34" i="1"/>
  <c r="BD35" i="1"/>
  <c r="BD36" i="1"/>
  <c r="BD38" i="1"/>
  <c r="BD41" i="1"/>
  <c r="BD42" i="1"/>
  <c r="BD43" i="1"/>
  <c r="BD45" i="1"/>
  <c r="BD47" i="1"/>
  <c r="BD48" i="1"/>
  <c r="BD49" i="1"/>
  <c r="BD50" i="1"/>
  <c r="BD5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S23" i="1"/>
  <c r="BS55" i="1"/>
  <c r="BS25" i="1"/>
  <c r="BS26" i="1"/>
  <c r="BS29" i="1"/>
  <c r="BS30" i="1"/>
  <c r="BS32" i="1"/>
  <c r="BS33" i="1"/>
  <c r="BS36" i="1"/>
  <c r="BS37" i="1"/>
  <c r="BS39" i="1"/>
  <c r="BS40" i="1"/>
  <c r="BS43" i="1"/>
  <c r="BS44" i="1"/>
  <c r="BS46" i="1"/>
  <c r="BS47" i="1"/>
  <c r="BS50" i="1"/>
  <c r="BS51" i="1"/>
  <c r="BS53" i="1"/>
  <c r="BS28" i="1"/>
  <c r="BS35" i="1"/>
  <c r="BS42" i="1"/>
  <c r="BS49" i="1"/>
  <c r="BS24" i="1"/>
  <c r="BS27" i="1"/>
  <c r="BS31" i="1"/>
  <c r="BS34" i="1"/>
  <c r="BS38" i="1"/>
  <c r="BS41" i="1"/>
  <c r="BS45" i="1"/>
  <c r="BS48" i="1"/>
  <c r="BS52" i="1"/>
  <c r="CH25" i="1"/>
  <c r="CH27" i="1"/>
  <c r="CH32" i="1"/>
  <c r="CH34" i="1"/>
  <c r="CH39" i="1"/>
  <c r="CH41" i="1"/>
  <c r="CH46" i="1"/>
  <c r="CH48" i="1"/>
  <c r="CH53" i="1"/>
  <c r="CH23" i="1"/>
  <c r="CH55" i="1"/>
  <c r="CH24" i="1"/>
  <c r="CH26" i="1"/>
  <c r="CH28" i="1"/>
  <c r="CH29" i="1"/>
  <c r="CH30" i="1"/>
  <c r="CH31" i="1"/>
  <c r="CH33" i="1"/>
  <c r="CH35" i="1"/>
  <c r="CH36" i="1"/>
  <c r="CH37" i="1"/>
  <c r="CH38" i="1"/>
  <c r="CH40" i="1"/>
  <c r="CH42" i="1"/>
  <c r="CH43" i="1"/>
  <c r="CH44" i="1"/>
  <c r="CH45" i="1"/>
  <c r="CH47" i="1"/>
  <c r="CH49" i="1"/>
  <c r="CH50" i="1"/>
  <c r="CH51" i="1"/>
  <c r="CH52" i="1"/>
  <c r="CW24" i="1"/>
  <c r="CW29" i="1"/>
  <c r="CW31" i="1"/>
  <c r="CW36" i="1"/>
  <c r="CW38" i="1"/>
  <c r="CW43" i="1"/>
  <c r="CW45" i="1"/>
  <c r="CW50" i="1"/>
  <c r="CW52" i="1"/>
  <c r="CW23" i="1"/>
  <c r="CW25" i="1"/>
  <c r="CW55" i="1"/>
  <c r="CW26" i="1"/>
  <c r="CW27" i="1"/>
  <c r="CW28" i="1"/>
  <c r="CW30" i="1"/>
  <c r="CW32" i="1"/>
  <c r="CW33" i="1"/>
  <c r="CW34" i="1"/>
  <c r="CW35" i="1"/>
  <c r="CW37" i="1"/>
  <c r="CW39" i="1"/>
  <c r="CW40" i="1"/>
  <c r="CW41" i="1"/>
  <c r="CW42" i="1"/>
  <c r="CW44" i="1"/>
  <c r="CW46" i="1"/>
  <c r="CW47" i="1"/>
  <c r="CW48" i="1"/>
  <c r="CW49" i="1"/>
  <c r="CW51" i="1"/>
  <c r="DL27" i="1"/>
  <c r="DL29" i="1"/>
  <c r="DL34" i="1"/>
  <c r="DL36" i="1"/>
  <c r="DL41" i="1"/>
  <c r="DL43" i="1"/>
  <c r="DL48" i="1"/>
  <c r="DL50" i="1"/>
  <c r="DL23" i="1"/>
  <c r="DL24" i="1"/>
  <c r="DL25" i="1"/>
  <c r="DL26" i="1"/>
  <c r="DL28" i="1"/>
  <c r="DL30" i="1"/>
  <c r="DL31" i="1"/>
  <c r="DL32" i="1"/>
  <c r="DL33" i="1"/>
  <c r="DL35" i="1"/>
  <c r="DL37" i="1"/>
  <c r="DL38" i="1"/>
  <c r="DL39" i="1"/>
  <c r="DL40" i="1"/>
  <c r="DL42" i="1"/>
  <c r="DL44" i="1"/>
  <c r="DL45" i="1"/>
  <c r="DL46" i="1"/>
  <c r="DL47" i="1"/>
  <c r="DL49" i="1"/>
  <c r="DL51" i="1"/>
  <c r="DL52" i="1"/>
  <c r="DL53" i="1"/>
  <c r="EA24" i="1"/>
  <c r="EA26" i="1"/>
  <c r="EA31" i="1"/>
  <c r="EA33" i="1"/>
  <c r="EA38" i="1"/>
  <c r="EA40" i="1"/>
  <c r="EA45" i="1"/>
  <c r="EA47" i="1"/>
  <c r="EA52" i="1"/>
  <c r="EA23" i="1"/>
  <c r="EA25" i="1"/>
  <c r="EA27" i="1"/>
  <c r="EA28" i="1"/>
  <c r="EA29" i="1"/>
  <c r="EA30" i="1"/>
  <c r="EA32" i="1"/>
  <c r="EA34" i="1"/>
  <c r="EA35" i="1"/>
  <c r="EA36" i="1"/>
  <c r="EA37" i="1"/>
  <c r="EA39" i="1"/>
  <c r="EA41" i="1"/>
  <c r="EA42" i="1"/>
  <c r="EA43" i="1"/>
  <c r="EA44" i="1"/>
  <c r="EA46" i="1"/>
  <c r="EA48" i="1"/>
  <c r="EA49" i="1"/>
  <c r="EA50" i="1"/>
  <c r="EA51" i="1"/>
  <c r="EP23" i="1"/>
  <c r="EP24" i="1"/>
  <c r="EP29" i="1"/>
  <c r="EP31" i="1"/>
  <c r="EP36" i="1"/>
  <c r="EP38" i="1"/>
  <c r="EP39" i="1"/>
  <c r="EP43" i="1"/>
  <c r="EP45" i="1"/>
  <c r="EP50" i="1"/>
  <c r="EP52" i="1"/>
  <c r="EP25" i="1"/>
  <c r="EP55" i="1"/>
  <c r="EP26" i="1"/>
  <c r="EP27" i="1"/>
  <c r="EP28" i="1"/>
  <c r="EP30" i="1"/>
  <c r="EP32" i="1"/>
  <c r="EP33" i="1"/>
  <c r="EP34" i="1"/>
  <c r="EP35" i="1"/>
  <c r="EP37" i="1"/>
  <c r="EP40" i="1"/>
  <c r="EP41" i="1"/>
  <c r="EP42" i="1"/>
  <c r="EP44" i="1"/>
  <c r="EP46" i="1"/>
  <c r="EP47" i="1"/>
  <c r="EP48" i="1"/>
  <c r="EP49" i="1"/>
  <c r="EP51" i="1"/>
  <c r="EP53" i="1"/>
  <c r="FE26" i="1"/>
  <c r="FE28" i="1"/>
  <c r="FE33" i="1"/>
  <c r="FE35" i="1"/>
  <c r="FE40" i="1"/>
  <c r="FE42" i="1"/>
  <c r="FE47" i="1"/>
  <c r="FE49" i="1"/>
  <c r="FE23" i="1"/>
  <c r="FE55" i="1"/>
  <c r="FE24" i="1"/>
  <c r="FE25" i="1"/>
  <c r="FE27" i="1"/>
  <c r="FE29" i="1"/>
  <c r="FE30" i="1"/>
  <c r="FE31" i="1"/>
  <c r="FE32" i="1"/>
  <c r="FE34" i="1"/>
  <c r="FE36" i="1"/>
  <c r="FE37" i="1"/>
  <c r="FE38" i="1"/>
  <c r="FE39" i="1"/>
  <c r="FE41" i="1"/>
  <c r="FE43" i="1"/>
  <c r="FE44" i="1"/>
  <c r="FE45" i="1"/>
  <c r="FE46" i="1"/>
  <c r="FE48" i="1"/>
  <c r="FE50" i="1"/>
  <c r="FE51" i="1"/>
  <c r="FE52" i="1"/>
  <c r="FE53" i="1"/>
  <c r="FT23" i="1"/>
  <c r="FT25" i="1"/>
  <c r="FT30" i="1"/>
  <c r="FT32" i="1"/>
  <c r="FT37" i="1"/>
  <c r="FT39" i="1"/>
  <c r="FT46" i="1"/>
  <c r="FT24" i="1"/>
  <c r="FT26" i="1"/>
  <c r="FT27" i="1"/>
  <c r="FT28" i="1"/>
  <c r="FT29" i="1"/>
  <c r="FT31" i="1"/>
  <c r="FT33" i="1"/>
  <c r="FT34" i="1"/>
  <c r="FT35" i="1"/>
  <c r="FT36" i="1"/>
  <c r="FT38" i="1"/>
  <c r="FT40" i="1"/>
  <c r="FT41" i="1"/>
  <c r="FT42" i="1"/>
  <c r="FT43" i="1"/>
  <c r="FT45" i="1"/>
  <c r="FT47" i="1"/>
  <c r="FT48" i="1"/>
  <c r="FT49" i="1"/>
  <c r="L24" i="1"/>
  <c r="M24" i="1"/>
  <c r="H25" i="1"/>
  <c r="I25" i="1"/>
  <c r="J25" i="1"/>
  <c r="L25" i="1"/>
  <c r="M25" i="1"/>
  <c r="H26" i="1"/>
  <c r="I26" i="1"/>
  <c r="J26" i="1"/>
  <c r="L26" i="1"/>
  <c r="H27" i="1"/>
  <c r="I27" i="1"/>
  <c r="J27" i="1"/>
  <c r="L27" i="1"/>
  <c r="M27" i="1"/>
  <c r="FQ24" i="1"/>
  <c r="FR24" i="1"/>
  <c r="FS24" i="1"/>
  <c r="FU24" i="1"/>
  <c r="FU55" i="1"/>
  <c r="FV24" i="1"/>
  <c r="FQ25" i="1"/>
  <c r="FR25" i="1"/>
  <c r="FS25" i="1"/>
  <c r="FU25" i="1"/>
  <c r="FV25" i="1"/>
  <c r="FQ26" i="1"/>
  <c r="FR26" i="1"/>
  <c r="FS26" i="1"/>
  <c r="FU26" i="1"/>
  <c r="FV26" i="1"/>
  <c r="FQ27" i="1"/>
  <c r="FR27" i="1"/>
  <c r="FS27" i="1"/>
  <c r="FU27" i="1"/>
  <c r="FV27" i="1"/>
  <c r="FQ28" i="1"/>
  <c r="FR28" i="1"/>
  <c r="FS28" i="1"/>
  <c r="FU28" i="1"/>
  <c r="FV28" i="1"/>
  <c r="FQ29" i="1"/>
  <c r="FR29" i="1"/>
  <c r="FS29" i="1"/>
  <c r="FU29" i="1"/>
  <c r="FV29" i="1"/>
  <c r="FQ30" i="1"/>
  <c r="FR30" i="1"/>
  <c r="FS30" i="1"/>
  <c r="FU30" i="1"/>
  <c r="FV30" i="1"/>
  <c r="FQ31" i="1"/>
  <c r="FR31" i="1"/>
  <c r="FS31" i="1"/>
  <c r="FU31" i="1"/>
  <c r="FV31" i="1"/>
  <c r="FQ32" i="1"/>
  <c r="FR32" i="1"/>
  <c r="FS32" i="1"/>
  <c r="FU32" i="1"/>
  <c r="FV32" i="1"/>
  <c r="FQ33" i="1"/>
  <c r="FR33" i="1"/>
  <c r="FS33" i="1"/>
  <c r="FU33" i="1"/>
  <c r="FV33" i="1"/>
  <c r="FQ34" i="1"/>
  <c r="FR34" i="1"/>
  <c r="FS34" i="1"/>
  <c r="FU34" i="1"/>
  <c r="FV34" i="1"/>
  <c r="FQ35" i="1"/>
  <c r="FR35" i="1"/>
  <c r="FS35" i="1"/>
  <c r="FU35" i="1"/>
  <c r="FV35" i="1"/>
  <c r="FQ36" i="1"/>
  <c r="FR36" i="1"/>
  <c r="FS36" i="1"/>
  <c r="FU36" i="1"/>
  <c r="FV36" i="1"/>
  <c r="FQ37" i="1"/>
  <c r="FR37" i="1"/>
  <c r="FS37" i="1"/>
  <c r="FU37" i="1"/>
  <c r="FV37" i="1"/>
  <c r="FQ38" i="1"/>
  <c r="FR38" i="1"/>
  <c r="FS38" i="1"/>
  <c r="FU38" i="1"/>
  <c r="FV38" i="1"/>
  <c r="FQ39" i="1"/>
  <c r="FR39" i="1"/>
  <c r="FS39" i="1"/>
  <c r="FU39" i="1"/>
  <c r="FV39" i="1"/>
  <c r="FQ40" i="1"/>
  <c r="FR40" i="1"/>
  <c r="FS40" i="1"/>
  <c r="FU40" i="1"/>
  <c r="FV40" i="1"/>
  <c r="FQ41" i="1"/>
  <c r="FR41" i="1"/>
  <c r="FS41" i="1"/>
  <c r="FU41" i="1"/>
  <c r="FV41" i="1"/>
  <c r="FR42" i="1"/>
  <c r="FS42" i="1"/>
  <c r="FU42" i="1"/>
  <c r="FV42" i="1"/>
  <c r="FR43" i="1"/>
  <c r="FS43" i="1"/>
  <c r="FU43" i="1"/>
  <c r="FV43" i="1"/>
  <c r="FQ44" i="1"/>
  <c r="FR44" i="1"/>
  <c r="FU44" i="1"/>
  <c r="FV44" i="1"/>
  <c r="FQ45" i="1"/>
  <c r="FR45" i="1"/>
  <c r="FS45" i="1"/>
  <c r="FU45" i="1"/>
  <c r="FV45" i="1"/>
  <c r="FQ46" i="1"/>
  <c r="FR46" i="1"/>
  <c r="FS46" i="1"/>
  <c r="FU46" i="1"/>
  <c r="FV46" i="1"/>
  <c r="FQ47" i="1"/>
  <c r="FR47" i="1"/>
  <c r="FS47" i="1"/>
  <c r="FU47" i="1"/>
  <c r="FV47" i="1"/>
  <c r="FQ48" i="1"/>
  <c r="FR48" i="1"/>
  <c r="FS48" i="1"/>
  <c r="FU48" i="1"/>
  <c r="FV48" i="1"/>
  <c r="FQ49" i="1"/>
  <c r="FR49" i="1"/>
  <c r="FS49" i="1"/>
  <c r="FU49" i="1"/>
  <c r="FV49" i="1"/>
  <c r="FV23" i="1"/>
  <c r="FV55" i="1"/>
  <c r="FU23" i="1"/>
  <c r="FS23" i="1"/>
  <c r="FR23" i="1"/>
  <c r="FQ23" i="1"/>
  <c r="FB24" i="1"/>
  <c r="FC24" i="1"/>
  <c r="FD24" i="1"/>
  <c r="FF24" i="1"/>
  <c r="FG24" i="1"/>
  <c r="FB25" i="1"/>
  <c r="FC25" i="1"/>
  <c r="FD25" i="1"/>
  <c r="FF25" i="1"/>
  <c r="FG25" i="1"/>
  <c r="FB26" i="1"/>
  <c r="FC26" i="1"/>
  <c r="FD26" i="1"/>
  <c r="FF26" i="1"/>
  <c r="FG26" i="1"/>
  <c r="FB27" i="1"/>
  <c r="FC27" i="1"/>
  <c r="FD27" i="1"/>
  <c r="FF27" i="1"/>
  <c r="FG27" i="1"/>
  <c r="FB28" i="1"/>
  <c r="FC28" i="1"/>
  <c r="FD28" i="1"/>
  <c r="FF28" i="1"/>
  <c r="FG28" i="1"/>
  <c r="FB29" i="1"/>
  <c r="FC29" i="1"/>
  <c r="FD29" i="1"/>
  <c r="FF29" i="1"/>
  <c r="FG29" i="1"/>
  <c r="FB30" i="1"/>
  <c r="FC30" i="1"/>
  <c r="FD30" i="1"/>
  <c r="FF30" i="1"/>
  <c r="FG30" i="1"/>
  <c r="FB31" i="1"/>
  <c r="FC31" i="1"/>
  <c r="FD31" i="1"/>
  <c r="FF31" i="1"/>
  <c r="FG31" i="1"/>
  <c r="FB32" i="1"/>
  <c r="FC32" i="1"/>
  <c r="FD32" i="1"/>
  <c r="FF32" i="1"/>
  <c r="FG32" i="1"/>
  <c r="FB33" i="1"/>
  <c r="FC33" i="1"/>
  <c r="FD33" i="1"/>
  <c r="FF33" i="1"/>
  <c r="FG33" i="1"/>
  <c r="FB34" i="1"/>
  <c r="FC34" i="1"/>
  <c r="FD34" i="1"/>
  <c r="FF34" i="1"/>
  <c r="FG34" i="1"/>
  <c r="FB35" i="1"/>
  <c r="FC35" i="1"/>
  <c r="FD35" i="1"/>
  <c r="FF35" i="1"/>
  <c r="FG35" i="1"/>
  <c r="FB36" i="1"/>
  <c r="FC36" i="1"/>
  <c r="FD36" i="1"/>
  <c r="FF36" i="1"/>
  <c r="FG36" i="1"/>
  <c r="FB37" i="1"/>
  <c r="FC37" i="1"/>
  <c r="FD37" i="1"/>
  <c r="FF37" i="1"/>
  <c r="FG37" i="1"/>
  <c r="FB38" i="1"/>
  <c r="FC38" i="1"/>
  <c r="FD38" i="1"/>
  <c r="FF38" i="1"/>
  <c r="FG38" i="1"/>
  <c r="FB39" i="1"/>
  <c r="FC39" i="1"/>
  <c r="FD39" i="1"/>
  <c r="FF39" i="1"/>
  <c r="FG39" i="1"/>
  <c r="FB40" i="1"/>
  <c r="FC40" i="1"/>
  <c r="FD40" i="1"/>
  <c r="FF40" i="1"/>
  <c r="FG40" i="1"/>
  <c r="FB41" i="1"/>
  <c r="FC41" i="1"/>
  <c r="FD41" i="1"/>
  <c r="FF41" i="1"/>
  <c r="FG41" i="1"/>
  <c r="FB42" i="1"/>
  <c r="FC42" i="1"/>
  <c r="FD42" i="1"/>
  <c r="FF42" i="1"/>
  <c r="FG42" i="1"/>
  <c r="FB43" i="1"/>
  <c r="FC43" i="1"/>
  <c r="FD43" i="1"/>
  <c r="FF43" i="1"/>
  <c r="FG43" i="1"/>
  <c r="FB44" i="1"/>
  <c r="FC44" i="1"/>
  <c r="FD44" i="1"/>
  <c r="FF44" i="1"/>
  <c r="FG44" i="1"/>
  <c r="FB45" i="1"/>
  <c r="FC45" i="1"/>
  <c r="FD45" i="1"/>
  <c r="FF45" i="1"/>
  <c r="FG45" i="1"/>
  <c r="FB46" i="1"/>
  <c r="FC46" i="1"/>
  <c r="FD46" i="1"/>
  <c r="FF46" i="1"/>
  <c r="FG46" i="1"/>
  <c r="FB47" i="1"/>
  <c r="FC47" i="1"/>
  <c r="FD47" i="1"/>
  <c r="FF47" i="1"/>
  <c r="FG47" i="1"/>
  <c r="FB48" i="1"/>
  <c r="FC48" i="1"/>
  <c r="FD48" i="1"/>
  <c r="FF48" i="1"/>
  <c r="FG48" i="1"/>
  <c r="FB49" i="1"/>
  <c r="FC49" i="1"/>
  <c r="FD49" i="1"/>
  <c r="FF49" i="1"/>
  <c r="FG49" i="1"/>
  <c r="FB50" i="1"/>
  <c r="FC50" i="1"/>
  <c r="FD50" i="1"/>
  <c r="FF50" i="1"/>
  <c r="FG50" i="1"/>
  <c r="FB51" i="1"/>
  <c r="FC51" i="1"/>
  <c r="FD51" i="1"/>
  <c r="FF51" i="1"/>
  <c r="FG51" i="1"/>
  <c r="FB52" i="1"/>
  <c r="FC52" i="1"/>
  <c r="FD52" i="1"/>
  <c r="FF52" i="1"/>
  <c r="FG52" i="1"/>
  <c r="FB53" i="1"/>
  <c r="FC53" i="1"/>
  <c r="FD53" i="1"/>
  <c r="FF53" i="1"/>
  <c r="FG53" i="1"/>
  <c r="FG23" i="1"/>
  <c r="FF23" i="1"/>
  <c r="FD23" i="1"/>
  <c r="FC23" i="1"/>
  <c r="FB23" i="1"/>
  <c r="EM24" i="1"/>
  <c r="EN24" i="1"/>
  <c r="EO24" i="1"/>
  <c r="EQ24" i="1"/>
  <c r="ER24" i="1"/>
  <c r="EM25" i="1"/>
  <c r="EN25" i="1"/>
  <c r="EO25" i="1"/>
  <c r="EQ25" i="1"/>
  <c r="ER25" i="1"/>
  <c r="EM26" i="1"/>
  <c r="EN26" i="1"/>
  <c r="EO26" i="1"/>
  <c r="EQ26" i="1"/>
  <c r="ER26" i="1"/>
  <c r="EM27" i="1"/>
  <c r="EN27" i="1"/>
  <c r="EO27" i="1"/>
  <c r="EQ27" i="1"/>
  <c r="ER27" i="1"/>
  <c r="EM28" i="1"/>
  <c r="EN28" i="1"/>
  <c r="EO28" i="1"/>
  <c r="EQ28" i="1"/>
  <c r="ER28" i="1"/>
  <c r="EM29" i="1"/>
  <c r="EN29" i="1"/>
  <c r="EO29" i="1"/>
  <c r="EQ29" i="1"/>
  <c r="ER29" i="1"/>
  <c r="EM30" i="1"/>
  <c r="EN30" i="1"/>
  <c r="EO30" i="1"/>
  <c r="EQ30" i="1"/>
  <c r="ER30" i="1"/>
  <c r="EM31" i="1"/>
  <c r="EN31" i="1"/>
  <c r="EO31" i="1"/>
  <c r="EQ31" i="1"/>
  <c r="ER31" i="1"/>
  <c r="EM32" i="1"/>
  <c r="EN32" i="1"/>
  <c r="EO32" i="1"/>
  <c r="EQ32" i="1"/>
  <c r="ER32" i="1"/>
  <c r="EM33" i="1"/>
  <c r="EN33" i="1"/>
  <c r="EO33" i="1"/>
  <c r="EQ33" i="1"/>
  <c r="ER33" i="1"/>
  <c r="EM34" i="1"/>
  <c r="EN34" i="1"/>
  <c r="EO34" i="1"/>
  <c r="EQ34" i="1"/>
  <c r="ER34" i="1"/>
  <c r="EM35" i="1"/>
  <c r="EN35" i="1"/>
  <c r="EO35" i="1"/>
  <c r="EQ35" i="1"/>
  <c r="ER35" i="1"/>
  <c r="EM36" i="1"/>
  <c r="EN36" i="1"/>
  <c r="EO36" i="1"/>
  <c r="EQ36" i="1"/>
  <c r="ER36" i="1"/>
  <c r="EM37" i="1"/>
  <c r="EN37" i="1"/>
  <c r="EO37" i="1"/>
  <c r="EQ37" i="1"/>
  <c r="ER37" i="1"/>
  <c r="EM38" i="1"/>
  <c r="EN38" i="1"/>
  <c r="EO38" i="1"/>
  <c r="EQ38" i="1"/>
  <c r="ER38" i="1"/>
  <c r="EM39" i="1"/>
  <c r="EN39" i="1"/>
  <c r="EO39" i="1"/>
  <c r="EQ39" i="1"/>
  <c r="ER39" i="1"/>
  <c r="EM40" i="1"/>
  <c r="EN40" i="1"/>
  <c r="EO40" i="1"/>
  <c r="EQ40" i="1"/>
  <c r="ER40" i="1"/>
  <c r="EM41" i="1"/>
  <c r="EN41" i="1"/>
  <c r="EO41" i="1"/>
  <c r="EQ41" i="1"/>
  <c r="ER41" i="1"/>
  <c r="EM42" i="1"/>
  <c r="EN42" i="1"/>
  <c r="EO42" i="1"/>
  <c r="EQ42" i="1"/>
  <c r="ER42" i="1"/>
  <c r="EM43" i="1"/>
  <c r="EN43" i="1"/>
  <c r="EO43" i="1"/>
  <c r="EQ43" i="1"/>
  <c r="ER43" i="1"/>
  <c r="EM44" i="1"/>
  <c r="EN44" i="1"/>
  <c r="EO44" i="1"/>
  <c r="EQ44" i="1"/>
  <c r="ER44" i="1"/>
  <c r="EM45" i="1"/>
  <c r="EN45" i="1"/>
  <c r="EO45" i="1"/>
  <c r="EQ45" i="1"/>
  <c r="ER45" i="1"/>
  <c r="EM46" i="1"/>
  <c r="EN46" i="1"/>
  <c r="EO46" i="1"/>
  <c r="EQ46" i="1"/>
  <c r="ER46" i="1"/>
  <c r="EM47" i="1"/>
  <c r="EN47" i="1"/>
  <c r="EO47" i="1"/>
  <c r="EQ47" i="1"/>
  <c r="ER47" i="1"/>
  <c r="EM48" i="1"/>
  <c r="EN48" i="1"/>
  <c r="EO48" i="1"/>
  <c r="EQ48" i="1"/>
  <c r="ER48" i="1"/>
  <c r="EM49" i="1"/>
  <c r="EN49" i="1"/>
  <c r="EO49" i="1"/>
  <c r="EQ49" i="1"/>
  <c r="ER49" i="1"/>
  <c r="EM50" i="1"/>
  <c r="EN50" i="1"/>
  <c r="EO50" i="1"/>
  <c r="EQ50" i="1"/>
  <c r="ER50" i="1"/>
  <c r="EM51" i="1"/>
  <c r="EN51" i="1"/>
  <c r="EO51" i="1"/>
  <c r="EQ51" i="1"/>
  <c r="ER51" i="1"/>
  <c r="EM52" i="1"/>
  <c r="EN52" i="1"/>
  <c r="EO52" i="1"/>
  <c r="EQ52" i="1"/>
  <c r="ER52" i="1"/>
  <c r="EM53" i="1"/>
  <c r="EN53" i="1"/>
  <c r="EO53" i="1"/>
  <c r="EQ53" i="1"/>
  <c r="ER53" i="1"/>
  <c r="ER23" i="1"/>
  <c r="EQ23" i="1"/>
  <c r="EO23" i="1"/>
  <c r="EN23" i="1"/>
  <c r="EM23" i="1"/>
  <c r="DX24" i="1"/>
  <c r="DY24" i="1"/>
  <c r="DZ24" i="1"/>
  <c r="EB24" i="1"/>
  <c r="EC24" i="1"/>
  <c r="DX25" i="1"/>
  <c r="DY25" i="1"/>
  <c r="DZ25" i="1"/>
  <c r="EB25" i="1"/>
  <c r="EC25" i="1"/>
  <c r="DX26" i="1"/>
  <c r="DY26" i="1"/>
  <c r="DZ26" i="1"/>
  <c r="EB26" i="1"/>
  <c r="EC26" i="1"/>
  <c r="DX27" i="1"/>
  <c r="DY27" i="1"/>
  <c r="DZ27" i="1"/>
  <c r="EB27" i="1"/>
  <c r="EC27" i="1"/>
  <c r="DX28" i="1"/>
  <c r="DY28" i="1"/>
  <c r="DZ28" i="1"/>
  <c r="EB28" i="1"/>
  <c r="EC28" i="1"/>
  <c r="DX29" i="1"/>
  <c r="DY29" i="1"/>
  <c r="DZ29" i="1"/>
  <c r="EB29" i="1"/>
  <c r="EC29" i="1"/>
  <c r="DX30" i="1"/>
  <c r="DY30" i="1"/>
  <c r="DZ30" i="1"/>
  <c r="EB30" i="1"/>
  <c r="EC30" i="1"/>
  <c r="DX31" i="1"/>
  <c r="DY31" i="1"/>
  <c r="DZ31" i="1"/>
  <c r="EB31" i="1"/>
  <c r="EC31" i="1"/>
  <c r="DX32" i="1"/>
  <c r="DY32" i="1"/>
  <c r="DZ32" i="1"/>
  <c r="EB32" i="1"/>
  <c r="EC32" i="1"/>
  <c r="DX33" i="1"/>
  <c r="DY33" i="1"/>
  <c r="DZ33" i="1"/>
  <c r="EB33" i="1"/>
  <c r="EC33" i="1"/>
  <c r="DX34" i="1"/>
  <c r="DY34" i="1"/>
  <c r="DZ34" i="1"/>
  <c r="EB34" i="1"/>
  <c r="EC34" i="1"/>
  <c r="DX35" i="1"/>
  <c r="DY35" i="1"/>
  <c r="DZ35" i="1"/>
  <c r="EB35" i="1"/>
  <c r="EC35" i="1"/>
  <c r="DX36" i="1"/>
  <c r="DY36" i="1"/>
  <c r="DZ36" i="1"/>
  <c r="EB36" i="1"/>
  <c r="EC36" i="1"/>
  <c r="DX37" i="1"/>
  <c r="DY37" i="1"/>
  <c r="DZ37" i="1"/>
  <c r="EB37" i="1"/>
  <c r="EC37" i="1"/>
  <c r="DX38" i="1"/>
  <c r="DY38" i="1"/>
  <c r="DZ38" i="1"/>
  <c r="EB38" i="1"/>
  <c r="EC38" i="1"/>
  <c r="DX39" i="1"/>
  <c r="DY39" i="1"/>
  <c r="DZ39" i="1"/>
  <c r="EB39" i="1"/>
  <c r="EC39" i="1"/>
  <c r="DX40" i="1"/>
  <c r="DY40" i="1"/>
  <c r="DZ40" i="1"/>
  <c r="EB40" i="1"/>
  <c r="EC40" i="1"/>
  <c r="DX41" i="1"/>
  <c r="DY41" i="1"/>
  <c r="DZ41" i="1"/>
  <c r="EB41" i="1"/>
  <c r="EC41" i="1"/>
  <c r="DX42" i="1"/>
  <c r="DY42" i="1"/>
  <c r="DZ42" i="1"/>
  <c r="EB42" i="1"/>
  <c r="EC42" i="1"/>
  <c r="DX43" i="1"/>
  <c r="DY43" i="1"/>
  <c r="DZ43" i="1"/>
  <c r="EB43" i="1"/>
  <c r="EC43" i="1"/>
  <c r="DX44" i="1"/>
  <c r="DY44" i="1"/>
  <c r="DZ44" i="1"/>
  <c r="EB44" i="1"/>
  <c r="EC44" i="1"/>
  <c r="DX45" i="1"/>
  <c r="DY45" i="1"/>
  <c r="DZ45" i="1"/>
  <c r="EB45" i="1"/>
  <c r="EC45" i="1"/>
  <c r="DX46" i="1"/>
  <c r="DY46" i="1"/>
  <c r="DZ46" i="1"/>
  <c r="EB46" i="1"/>
  <c r="EC46" i="1"/>
  <c r="DX47" i="1"/>
  <c r="DY47" i="1"/>
  <c r="DZ47" i="1"/>
  <c r="EB47" i="1"/>
  <c r="EC47" i="1"/>
  <c r="DX48" i="1"/>
  <c r="DY48" i="1"/>
  <c r="DZ48" i="1"/>
  <c r="EB48" i="1"/>
  <c r="EC48" i="1"/>
  <c r="DX49" i="1"/>
  <c r="DY49" i="1"/>
  <c r="DZ49" i="1"/>
  <c r="EB49" i="1"/>
  <c r="EC49" i="1"/>
  <c r="DX50" i="1"/>
  <c r="DY50" i="1"/>
  <c r="DZ50" i="1"/>
  <c r="EB50" i="1"/>
  <c r="EC50" i="1"/>
  <c r="DX51" i="1"/>
  <c r="DY51" i="1"/>
  <c r="DZ51" i="1"/>
  <c r="EB51" i="1"/>
  <c r="EC51" i="1"/>
  <c r="DX52" i="1"/>
  <c r="DY52" i="1"/>
  <c r="DZ52" i="1"/>
  <c r="EB52" i="1"/>
  <c r="EC52" i="1"/>
  <c r="EC23" i="1"/>
  <c r="EB23" i="1"/>
  <c r="DZ23" i="1"/>
  <c r="DY23" i="1"/>
  <c r="DX23" i="1"/>
  <c r="DI24" i="1"/>
  <c r="DJ24" i="1"/>
  <c r="DK24" i="1"/>
  <c r="DM24" i="1"/>
  <c r="DN24" i="1"/>
  <c r="DI25" i="1"/>
  <c r="DJ25" i="1"/>
  <c r="DK25" i="1"/>
  <c r="DM25" i="1"/>
  <c r="DN25" i="1"/>
  <c r="DI26" i="1"/>
  <c r="DJ26" i="1"/>
  <c r="DK26" i="1"/>
  <c r="DM26" i="1"/>
  <c r="DN26" i="1"/>
  <c r="DI27" i="1"/>
  <c r="DJ27" i="1"/>
  <c r="DK27" i="1"/>
  <c r="DM27" i="1"/>
  <c r="DN27" i="1"/>
  <c r="DI28" i="1"/>
  <c r="DJ28" i="1"/>
  <c r="DK28" i="1"/>
  <c r="DM28" i="1"/>
  <c r="DN28" i="1"/>
  <c r="DI29" i="1"/>
  <c r="DJ29" i="1"/>
  <c r="DK29" i="1"/>
  <c r="DM29" i="1"/>
  <c r="DN29" i="1"/>
  <c r="DI30" i="1"/>
  <c r="DJ30" i="1"/>
  <c r="DK30" i="1"/>
  <c r="DM30" i="1"/>
  <c r="DN30" i="1"/>
  <c r="DI31" i="1"/>
  <c r="DJ31" i="1"/>
  <c r="DK31" i="1"/>
  <c r="DM31" i="1"/>
  <c r="DN31" i="1"/>
  <c r="DI32" i="1"/>
  <c r="DJ32" i="1"/>
  <c r="DK32" i="1"/>
  <c r="DM32" i="1"/>
  <c r="DN32" i="1"/>
  <c r="DI33" i="1"/>
  <c r="DJ33" i="1"/>
  <c r="DK33" i="1"/>
  <c r="DM33" i="1"/>
  <c r="DN33" i="1"/>
  <c r="DI34" i="1"/>
  <c r="DJ34" i="1"/>
  <c r="DK34" i="1"/>
  <c r="DM34" i="1"/>
  <c r="DN34" i="1"/>
  <c r="DI35" i="1"/>
  <c r="DJ35" i="1"/>
  <c r="DK35" i="1"/>
  <c r="DM35" i="1"/>
  <c r="DN35" i="1"/>
  <c r="DI36" i="1"/>
  <c r="DJ36" i="1"/>
  <c r="DK36" i="1"/>
  <c r="DM36" i="1"/>
  <c r="DN36" i="1"/>
  <c r="DI37" i="1"/>
  <c r="DJ37" i="1"/>
  <c r="DK37" i="1"/>
  <c r="DM37" i="1"/>
  <c r="DN37" i="1"/>
  <c r="DI38" i="1"/>
  <c r="DJ38" i="1"/>
  <c r="DK38" i="1"/>
  <c r="DM38" i="1"/>
  <c r="DN38" i="1"/>
  <c r="DI39" i="1"/>
  <c r="DJ39" i="1"/>
  <c r="DK39" i="1"/>
  <c r="DM39" i="1"/>
  <c r="DN39" i="1"/>
  <c r="DI40" i="1"/>
  <c r="DJ40" i="1"/>
  <c r="DK40" i="1"/>
  <c r="DM40" i="1"/>
  <c r="DN40" i="1"/>
  <c r="DI41" i="1"/>
  <c r="DJ41" i="1"/>
  <c r="DK41" i="1"/>
  <c r="DM41" i="1"/>
  <c r="DN41" i="1"/>
  <c r="DI42" i="1"/>
  <c r="DJ42" i="1"/>
  <c r="DK42" i="1"/>
  <c r="DM42" i="1"/>
  <c r="DN42" i="1"/>
  <c r="DI43" i="1"/>
  <c r="DJ43" i="1"/>
  <c r="DK43" i="1"/>
  <c r="DM43" i="1"/>
  <c r="DN43" i="1"/>
  <c r="DI44" i="1"/>
  <c r="DJ44" i="1"/>
  <c r="DK44" i="1"/>
  <c r="DM44" i="1"/>
  <c r="DN44" i="1"/>
  <c r="DI45" i="1"/>
  <c r="DJ45" i="1"/>
  <c r="DK45" i="1"/>
  <c r="DM45" i="1"/>
  <c r="DN45" i="1"/>
  <c r="DI46" i="1"/>
  <c r="DJ46" i="1"/>
  <c r="DK46" i="1"/>
  <c r="DM46" i="1"/>
  <c r="DN46" i="1"/>
  <c r="DI47" i="1"/>
  <c r="DJ47" i="1"/>
  <c r="DK47" i="1"/>
  <c r="DM47" i="1"/>
  <c r="DN47" i="1"/>
  <c r="DI48" i="1"/>
  <c r="DJ48" i="1"/>
  <c r="DK48" i="1"/>
  <c r="DM48" i="1"/>
  <c r="DN48" i="1"/>
  <c r="DI49" i="1"/>
  <c r="DJ49" i="1"/>
  <c r="DK49" i="1"/>
  <c r="DM49" i="1"/>
  <c r="DN49" i="1"/>
  <c r="DI50" i="1"/>
  <c r="DJ50" i="1"/>
  <c r="DK50" i="1"/>
  <c r="DM50" i="1"/>
  <c r="DN50" i="1"/>
  <c r="DI51" i="1"/>
  <c r="DJ51" i="1"/>
  <c r="DK51" i="1"/>
  <c r="DM51" i="1"/>
  <c r="DN51" i="1"/>
  <c r="DI52" i="1"/>
  <c r="DJ52" i="1"/>
  <c r="DK52" i="1"/>
  <c r="DM52" i="1"/>
  <c r="DN52" i="1"/>
  <c r="DI53" i="1"/>
  <c r="DJ53" i="1"/>
  <c r="DK53" i="1"/>
  <c r="DM53" i="1"/>
  <c r="DN53" i="1"/>
  <c r="DN23" i="1"/>
  <c r="DM23" i="1"/>
  <c r="DM55" i="1"/>
  <c r="DK23" i="1"/>
  <c r="DJ23" i="1"/>
  <c r="DI23" i="1"/>
  <c r="CT24" i="1"/>
  <c r="CU24" i="1"/>
  <c r="CV24" i="1"/>
  <c r="CX24" i="1"/>
  <c r="CY24" i="1"/>
  <c r="CT25" i="1"/>
  <c r="CU25" i="1"/>
  <c r="CV25" i="1"/>
  <c r="CX25" i="1"/>
  <c r="CY25" i="1"/>
  <c r="CT26" i="1"/>
  <c r="CU26" i="1"/>
  <c r="CV26" i="1"/>
  <c r="CX26" i="1"/>
  <c r="CY26" i="1"/>
  <c r="CT27" i="1"/>
  <c r="CU27" i="1"/>
  <c r="CV27" i="1"/>
  <c r="CX27" i="1"/>
  <c r="CY27" i="1"/>
  <c r="CT28" i="1"/>
  <c r="CU28" i="1"/>
  <c r="CV28" i="1"/>
  <c r="CX28" i="1"/>
  <c r="CY28" i="1"/>
  <c r="CT29" i="1"/>
  <c r="CU29" i="1"/>
  <c r="CV29" i="1"/>
  <c r="CX29" i="1"/>
  <c r="CY29" i="1"/>
  <c r="CT30" i="1"/>
  <c r="CU30" i="1"/>
  <c r="CV30" i="1"/>
  <c r="CX30" i="1"/>
  <c r="CY30" i="1"/>
  <c r="CT31" i="1"/>
  <c r="CU31" i="1"/>
  <c r="CV31" i="1"/>
  <c r="CX31" i="1"/>
  <c r="CY31" i="1"/>
  <c r="CT32" i="1"/>
  <c r="CU32" i="1"/>
  <c r="CV32" i="1"/>
  <c r="CX32" i="1"/>
  <c r="CY32" i="1"/>
  <c r="CT33" i="1"/>
  <c r="CU33" i="1"/>
  <c r="CV33" i="1"/>
  <c r="CX33" i="1"/>
  <c r="CY33" i="1"/>
  <c r="CT34" i="1"/>
  <c r="CU34" i="1"/>
  <c r="CV34" i="1"/>
  <c r="CX34" i="1"/>
  <c r="CY34" i="1"/>
  <c r="CT35" i="1"/>
  <c r="CU35" i="1"/>
  <c r="CV35" i="1"/>
  <c r="CX35" i="1"/>
  <c r="CY35" i="1"/>
  <c r="CT36" i="1"/>
  <c r="CU36" i="1"/>
  <c r="CV36" i="1"/>
  <c r="CX36" i="1"/>
  <c r="CY36" i="1"/>
  <c r="CT37" i="1"/>
  <c r="CU37" i="1"/>
  <c r="CV37" i="1"/>
  <c r="CX37" i="1"/>
  <c r="CY37" i="1"/>
  <c r="CT38" i="1"/>
  <c r="CU38" i="1"/>
  <c r="CV38" i="1"/>
  <c r="CX38" i="1"/>
  <c r="CY38" i="1"/>
  <c r="CT39" i="1"/>
  <c r="CU39" i="1"/>
  <c r="CV39" i="1"/>
  <c r="CX39" i="1"/>
  <c r="CY39" i="1"/>
  <c r="CT40" i="1"/>
  <c r="CU40" i="1"/>
  <c r="CV40" i="1"/>
  <c r="CX40" i="1"/>
  <c r="CY40" i="1"/>
  <c r="CT41" i="1"/>
  <c r="CU41" i="1"/>
  <c r="CV41" i="1"/>
  <c r="CX41" i="1"/>
  <c r="CY41" i="1"/>
  <c r="CT42" i="1"/>
  <c r="CU42" i="1"/>
  <c r="CV42" i="1"/>
  <c r="CX42" i="1"/>
  <c r="CY42" i="1"/>
  <c r="CT43" i="1"/>
  <c r="CU43" i="1"/>
  <c r="CV43" i="1"/>
  <c r="CX43" i="1"/>
  <c r="CY43" i="1"/>
  <c r="CT44" i="1"/>
  <c r="CU44" i="1"/>
  <c r="CV44" i="1"/>
  <c r="CX44" i="1"/>
  <c r="CY44" i="1"/>
  <c r="CT45" i="1"/>
  <c r="CU45" i="1"/>
  <c r="CV45" i="1"/>
  <c r="CX45" i="1"/>
  <c r="CY45" i="1"/>
  <c r="CT46" i="1"/>
  <c r="CU46" i="1"/>
  <c r="CV46" i="1"/>
  <c r="CX46" i="1"/>
  <c r="CY46" i="1"/>
  <c r="CT47" i="1"/>
  <c r="CU47" i="1"/>
  <c r="CV47" i="1"/>
  <c r="CX47" i="1"/>
  <c r="CY47" i="1"/>
  <c r="CT48" i="1"/>
  <c r="CU48" i="1"/>
  <c r="CV48" i="1"/>
  <c r="CX48" i="1"/>
  <c r="CY48" i="1"/>
  <c r="CT49" i="1"/>
  <c r="CU49" i="1"/>
  <c r="CV49" i="1"/>
  <c r="CX49" i="1"/>
  <c r="CY49" i="1"/>
  <c r="CT50" i="1"/>
  <c r="CU50" i="1"/>
  <c r="CV50" i="1"/>
  <c r="CX50" i="1"/>
  <c r="CY50" i="1"/>
  <c r="CT51" i="1"/>
  <c r="CU51" i="1"/>
  <c r="CV51" i="1"/>
  <c r="CX51" i="1"/>
  <c r="CY51" i="1"/>
  <c r="CT52" i="1"/>
  <c r="CU52" i="1"/>
  <c r="CV52" i="1"/>
  <c r="CX52" i="1"/>
  <c r="CY52" i="1"/>
  <c r="CY23" i="1"/>
  <c r="CX23" i="1"/>
  <c r="CV23" i="1"/>
  <c r="CU23" i="1"/>
  <c r="CT23" i="1"/>
  <c r="CE24" i="1"/>
  <c r="CF24" i="1"/>
  <c r="CG24" i="1"/>
  <c r="CI24" i="1"/>
  <c r="CJ24" i="1"/>
  <c r="CE25" i="1"/>
  <c r="CF25" i="1"/>
  <c r="CG25" i="1"/>
  <c r="CI25" i="1"/>
  <c r="CJ25" i="1"/>
  <c r="CE26" i="1"/>
  <c r="CF26" i="1"/>
  <c r="CG26" i="1"/>
  <c r="CI26" i="1"/>
  <c r="CJ26" i="1"/>
  <c r="CE27" i="1"/>
  <c r="CF27" i="1"/>
  <c r="CG27" i="1"/>
  <c r="CI27" i="1"/>
  <c r="CJ27" i="1"/>
  <c r="CE28" i="1"/>
  <c r="CF28" i="1"/>
  <c r="CG28" i="1"/>
  <c r="CI28" i="1"/>
  <c r="CJ28" i="1"/>
  <c r="CE29" i="1"/>
  <c r="CF29" i="1"/>
  <c r="CG29" i="1"/>
  <c r="CI29" i="1"/>
  <c r="CJ29" i="1"/>
  <c r="CE30" i="1"/>
  <c r="CF30" i="1"/>
  <c r="CG30" i="1"/>
  <c r="CI30" i="1"/>
  <c r="CJ30" i="1"/>
  <c r="CE31" i="1"/>
  <c r="CF31" i="1"/>
  <c r="CG31" i="1"/>
  <c r="CI31" i="1"/>
  <c r="CJ31" i="1"/>
  <c r="CE32" i="1"/>
  <c r="CF32" i="1"/>
  <c r="CG32" i="1"/>
  <c r="CI32" i="1"/>
  <c r="CJ32" i="1"/>
  <c r="CE33" i="1"/>
  <c r="CF33" i="1"/>
  <c r="CG33" i="1"/>
  <c r="CI33" i="1"/>
  <c r="CJ33" i="1"/>
  <c r="CE34" i="1"/>
  <c r="CF34" i="1"/>
  <c r="CG34" i="1"/>
  <c r="CI34" i="1"/>
  <c r="CJ34" i="1"/>
  <c r="CE35" i="1"/>
  <c r="CF35" i="1"/>
  <c r="CG35" i="1"/>
  <c r="CI35" i="1"/>
  <c r="CJ35" i="1"/>
  <c r="CE36" i="1"/>
  <c r="CF36" i="1"/>
  <c r="CG36" i="1"/>
  <c r="CI36" i="1"/>
  <c r="CJ36" i="1"/>
  <c r="CE37" i="1"/>
  <c r="CF37" i="1"/>
  <c r="CG37" i="1"/>
  <c r="CI37" i="1"/>
  <c r="CJ37" i="1"/>
  <c r="CE38" i="1"/>
  <c r="CF38" i="1"/>
  <c r="CG38" i="1"/>
  <c r="CI38" i="1"/>
  <c r="CJ38" i="1"/>
  <c r="CE39" i="1"/>
  <c r="CF39" i="1"/>
  <c r="CG39" i="1"/>
  <c r="CI39" i="1"/>
  <c r="CJ39" i="1"/>
  <c r="CE40" i="1"/>
  <c r="CF40" i="1"/>
  <c r="CG40" i="1"/>
  <c r="CI40" i="1"/>
  <c r="CJ40" i="1"/>
  <c r="CE41" i="1"/>
  <c r="CF41" i="1"/>
  <c r="CG41" i="1"/>
  <c r="CI41" i="1"/>
  <c r="CJ41" i="1"/>
  <c r="CE42" i="1"/>
  <c r="CF42" i="1"/>
  <c r="CG42" i="1"/>
  <c r="CI42" i="1"/>
  <c r="CJ42" i="1"/>
  <c r="CE43" i="1"/>
  <c r="CF43" i="1"/>
  <c r="CG43" i="1"/>
  <c r="CI43" i="1"/>
  <c r="CJ43" i="1"/>
  <c r="CE44" i="1"/>
  <c r="CF44" i="1"/>
  <c r="CG44" i="1"/>
  <c r="CI44" i="1"/>
  <c r="CJ44" i="1"/>
  <c r="CE45" i="1"/>
  <c r="CF45" i="1"/>
  <c r="CG45" i="1"/>
  <c r="CI45" i="1"/>
  <c r="CJ45" i="1"/>
  <c r="CE46" i="1"/>
  <c r="CF46" i="1"/>
  <c r="CG46" i="1"/>
  <c r="CI46" i="1"/>
  <c r="CJ46" i="1"/>
  <c r="CE47" i="1"/>
  <c r="CF47" i="1"/>
  <c r="CG47" i="1"/>
  <c r="CI47" i="1"/>
  <c r="CJ47" i="1"/>
  <c r="CE48" i="1"/>
  <c r="CF48" i="1"/>
  <c r="CG48" i="1"/>
  <c r="CI48" i="1"/>
  <c r="CJ48" i="1"/>
  <c r="CE49" i="1"/>
  <c r="CF49" i="1"/>
  <c r="CG49" i="1"/>
  <c r="CI49" i="1"/>
  <c r="CJ49" i="1"/>
  <c r="CE50" i="1"/>
  <c r="CF50" i="1"/>
  <c r="CG50" i="1"/>
  <c r="CI50" i="1"/>
  <c r="CJ50" i="1"/>
  <c r="CE51" i="1"/>
  <c r="CF51" i="1"/>
  <c r="CG51" i="1"/>
  <c r="CI51" i="1"/>
  <c r="CJ51" i="1"/>
  <c r="CE52" i="1"/>
  <c r="CF52" i="1"/>
  <c r="CG52" i="1"/>
  <c r="CI52" i="1"/>
  <c r="CJ52" i="1"/>
  <c r="CE53" i="1"/>
  <c r="CF53" i="1"/>
  <c r="CG53" i="1"/>
  <c r="CI53" i="1"/>
  <c r="CJ53" i="1"/>
  <c r="CJ23" i="1"/>
  <c r="CI23" i="1"/>
  <c r="CG23" i="1"/>
  <c r="CF23" i="1"/>
  <c r="CE23" i="1"/>
  <c r="BP24" i="1"/>
  <c r="BQ24" i="1"/>
  <c r="BR24" i="1"/>
  <c r="BT24" i="1"/>
  <c r="BU24" i="1"/>
  <c r="BP25" i="1"/>
  <c r="BQ25" i="1"/>
  <c r="BR25" i="1"/>
  <c r="BT25" i="1"/>
  <c r="BU25" i="1"/>
  <c r="BP26" i="1"/>
  <c r="BQ26" i="1"/>
  <c r="BR26" i="1"/>
  <c r="BT26" i="1"/>
  <c r="BU26" i="1"/>
  <c r="BP27" i="1"/>
  <c r="BQ27" i="1"/>
  <c r="BR27" i="1"/>
  <c r="BT27" i="1"/>
  <c r="BU27" i="1"/>
  <c r="BP28" i="1"/>
  <c r="BQ28" i="1"/>
  <c r="BR28" i="1"/>
  <c r="BT28" i="1"/>
  <c r="BU28" i="1"/>
  <c r="BP29" i="1"/>
  <c r="BQ29" i="1"/>
  <c r="BR29" i="1"/>
  <c r="BT29" i="1"/>
  <c r="BU29" i="1"/>
  <c r="BP30" i="1"/>
  <c r="BQ30" i="1"/>
  <c r="BR30" i="1"/>
  <c r="BT30" i="1"/>
  <c r="BU30" i="1"/>
  <c r="BP31" i="1"/>
  <c r="BQ31" i="1"/>
  <c r="BR31" i="1"/>
  <c r="BT31" i="1"/>
  <c r="BU31" i="1"/>
  <c r="BP32" i="1"/>
  <c r="BQ32" i="1"/>
  <c r="BR32" i="1"/>
  <c r="BT32" i="1"/>
  <c r="BU32" i="1"/>
  <c r="BP33" i="1"/>
  <c r="BQ33" i="1"/>
  <c r="BR33" i="1"/>
  <c r="BT33" i="1"/>
  <c r="BU33" i="1"/>
  <c r="BP34" i="1"/>
  <c r="BQ34" i="1"/>
  <c r="BR34" i="1"/>
  <c r="BT34" i="1"/>
  <c r="BU34" i="1"/>
  <c r="BP35" i="1"/>
  <c r="BQ35" i="1"/>
  <c r="BR35" i="1"/>
  <c r="BT35" i="1"/>
  <c r="BU35" i="1"/>
  <c r="BP36" i="1"/>
  <c r="BQ36" i="1"/>
  <c r="BR36" i="1"/>
  <c r="BT36" i="1"/>
  <c r="BU36" i="1"/>
  <c r="BP37" i="1"/>
  <c r="BQ37" i="1"/>
  <c r="BR37" i="1"/>
  <c r="BT37" i="1"/>
  <c r="BU37" i="1"/>
  <c r="BP38" i="1"/>
  <c r="BQ38" i="1"/>
  <c r="BR38" i="1"/>
  <c r="BT38" i="1"/>
  <c r="BU38" i="1"/>
  <c r="BP39" i="1"/>
  <c r="BQ39" i="1"/>
  <c r="BR39" i="1"/>
  <c r="BT39" i="1"/>
  <c r="BU39" i="1"/>
  <c r="BP40" i="1"/>
  <c r="BQ40" i="1"/>
  <c r="BR40" i="1"/>
  <c r="BT40" i="1"/>
  <c r="BU40" i="1"/>
  <c r="BP41" i="1"/>
  <c r="BQ41" i="1"/>
  <c r="BR41" i="1"/>
  <c r="BT41" i="1"/>
  <c r="BU41" i="1"/>
  <c r="BP42" i="1"/>
  <c r="BQ42" i="1"/>
  <c r="BR42" i="1"/>
  <c r="BT42" i="1"/>
  <c r="BU42" i="1"/>
  <c r="BP43" i="1"/>
  <c r="BQ43" i="1"/>
  <c r="BR43" i="1"/>
  <c r="BT43" i="1"/>
  <c r="BU43" i="1"/>
  <c r="BP44" i="1"/>
  <c r="BQ44" i="1"/>
  <c r="BR44" i="1"/>
  <c r="BT44" i="1"/>
  <c r="BU44" i="1"/>
  <c r="BP45" i="1"/>
  <c r="BQ45" i="1"/>
  <c r="BR45" i="1"/>
  <c r="BT45" i="1"/>
  <c r="BU45" i="1"/>
  <c r="BP46" i="1"/>
  <c r="BQ46" i="1"/>
  <c r="BR46" i="1"/>
  <c r="BT46" i="1"/>
  <c r="BU46" i="1"/>
  <c r="BP47" i="1"/>
  <c r="BQ47" i="1"/>
  <c r="BR47" i="1"/>
  <c r="BT47" i="1"/>
  <c r="BU47" i="1"/>
  <c r="BP48" i="1"/>
  <c r="BQ48" i="1"/>
  <c r="BR48" i="1"/>
  <c r="BT48" i="1"/>
  <c r="BU48" i="1"/>
  <c r="BP49" i="1"/>
  <c r="BQ49" i="1"/>
  <c r="BR49" i="1"/>
  <c r="BT49" i="1"/>
  <c r="BU49" i="1"/>
  <c r="BP50" i="1"/>
  <c r="BQ50" i="1"/>
  <c r="BR50" i="1"/>
  <c r="BT50" i="1"/>
  <c r="BU50" i="1"/>
  <c r="BP51" i="1"/>
  <c r="BQ51" i="1"/>
  <c r="BR51" i="1"/>
  <c r="BT51" i="1"/>
  <c r="BU51" i="1"/>
  <c r="BP52" i="1"/>
  <c r="BQ52" i="1"/>
  <c r="BR52" i="1"/>
  <c r="BT52" i="1"/>
  <c r="BU52" i="1"/>
  <c r="BP53" i="1"/>
  <c r="BQ53" i="1"/>
  <c r="BR53" i="1"/>
  <c r="BT53" i="1"/>
  <c r="BU53" i="1"/>
  <c r="BU23" i="1"/>
  <c r="BT23" i="1"/>
  <c r="BR23" i="1"/>
  <c r="BQ23" i="1"/>
  <c r="BP23" i="1"/>
  <c r="BA24" i="1"/>
  <c r="BB24" i="1"/>
  <c r="BC24" i="1"/>
  <c r="BE24" i="1"/>
  <c r="BF24" i="1"/>
  <c r="BA25" i="1"/>
  <c r="BB25" i="1"/>
  <c r="BC25" i="1"/>
  <c r="BE25" i="1"/>
  <c r="BF25" i="1"/>
  <c r="BA26" i="1"/>
  <c r="BB26" i="1"/>
  <c r="BC26" i="1"/>
  <c r="BE26" i="1"/>
  <c r="BF26" i="1"/>
  <c r="BA27" i="1"/>
  <c r="BB27" i="1"/>
  <c r="BC27" i="1"/>
  <c r="BE27" i="1"/>
  <c r="BF27" i="1"/>
  <c r="BA28" i="1"/>
  <c r="BB28" i="1"/>
  <c r="BC28" i="1"/>
  <c r="BE28" i="1"/>
  <c r="BF28" i="1"/>
  <c r="BA29" i="1"/>
  <c r="BB29" i="1"/>
  <c r="BC29" i="1"/>
  <c r="BE29" i="1"/>
  <c r="BF29" i="1"/>
  <c r="BA30" i="1"/>
  <c r="BB30" i="1"/>
  <c r="BC30" i="1"/>
  <c r="BE30" i="1"/>
  <c r="BF30" i="1"/>
  <c r="BA31" i="1"/>
  <c r="BB31" i="1"/>
  <c r="BC31" i="1"/>
  <c r="BE31" i="1"/>
  <c r="BF31" i="1"/>
  <c r="BA32" i="1"/>
  <c r="BB32" i="1"/>
  <c r="BC32" i="1"/>
  <c r="BE32" i="1"/>
  <c r="BF32" i="1"/>
  <c r="BA33" i="1"/>
  <c r="BB33" i="1"/>
  <c r="BC33" i="1"/>
  <c r="BE33" i="1"/>
  <c r="BF33" i="1"/>
  <c r="BA34" i="1"/>
  <c r="BB34" i="1"/>
  <c r="BC34" i="1"/>
  <c r="BE34" i="1"/>
  <c r="BF34" i="1"/>
  <c r="BA35" i="1"/>
  <c r="BB35" i="1"/>
  <c r="BC35" i="1"/>
  <c r="BE35" i="1"/>
  <c r="BF35" i="1"/>
  <c r="BA36" i="1"/>
  <c r="BB36" i="1"/>
  <c r="BC36" i="1"/>
  <c r="BE36" i="1"/>
  <c r="BF36" i="1"/>
  <c r="BA37" i="1"/>
  <c r="BB37" i="1"/>
  <c r="BC37" i="1"/>
  <c r="BE37" i="1"/>
  <c r="BF37" i="1"/>
  <c r="BA38" i="1"/>
  <c r="BB38" i="1"/>
  <c r="BC38" i="1"/>
  <c r="BE38" i="1"/>
  <c r="BF38" i="1"/>
  <c r="BA39" i="1"/>
  <c r="BB39" i="1"/>
  <c r="BC39" i="1"/>
  <c r="BE39" i="1"/>
  <c r="BF39" i="1"/>
  <c r="BA40" i="1"/>
  <c r="BB40" i="1"/>
  <c r="BC40" i="1"/>
  <c r="BE40" i="1"/>
  <c r="BF40" i="1"/>
  <c r="BA41" i="1"/>
  <c r="BB41" i="1"/>
  <c r="BC41" i="1"/>
  <c r="BE41" i="1"/>
  <c r="BF41" i="1"/>
  <c r="BA42" i="1"/>
  <c r="BB42" i="1"/>
  <c r="BC42" i="1"/>
  <c r="BE42" i="1"/>
  <c r="BF42" i="1"/>
  <c r="BA43" i="1"/>
  <c r="BB43" i="1"/>
  <c r="BC43" i="1"/>
  <c r="BE43" i="1"/>
  <c r="BF43" i="1"/>
  <c r="BA44" i="1"/>
  <c r="BB44" i="1"/>
  <c r="BC44" i="1"/>
  <c r="BE44" i="1"/>
  <c r="BF44" i="1"/>
  <c r="BA45" i="1"/>
  <c r="BB45" i="1"/>
  <c r="BC45" i="1"/>
  <c r="BE45" i="1"/>
  <c r="BF45" i="1"/>
  <c r="BA46" i="1"/>
  <c r="BB46" i="1"/>
  <c r="BC46" i="1"/>
  <c r="BE46" i="1"/>
  <c r="BF46" i="1"/>
  <c r="BA47" i="1"/>
  <c r="BB47" i="1"/>
  <c r="BC47" i="1"/>
  <c r="BE47" i="1"/>
  <c r="BF47" i="1"/>
  <c r="BA48" i="1"/>
  <c r="BB48" i="1"/>
  <c r="BC48" i="1"/>
  <c r="BE48" i="1"/>
  <c r="BF48" i="1"/>
  <c r="BA49" i="1"/>
  <c r="BB49" i="1"/>
  <c r="BC49" i="1"/>
  <c r="BE49" i="1"/>
  <c r="BF49" i="1"/>
  <c r="BA50" i="1"/>
  <c r="BB50" i="1"/>
  <c r="BC50" i="1"/>
  <c r="BE50" i="1"/>
  <c r="BF50" i="1"/>
  <c r="BA51" i="1"/>
  <c r="BB51" i="1"/>
  <c r="BC51" i="1"/>
  <c r="BE51" i="1"/>
  <c r="BF51" i="1"/>
  <c r="BA52" i="1"/>
  <c r="BB52" i="1"/>
  <c r="BC52" i="1"/>
  <c r="BE52" i="1"/>
  <c r="BF52" i="1"/>
  <c r="BA23" i="1"/>
  <c r="BF23" i="1"/>
  <c r="BE23" i="1"/>
  <c r="BC23" i="1"/>
  <c r="BB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23" i="1"/>
  <c r="AM24" i="1"/>
  <c r="AN24" i="1"/>
  <c r="AP24" i="1"/>
  <c r="AQ24" i="1"/>
  <c r="AM25" i="1"/>
  <c r="AN25" i="1"/>
  <c r="AP25" i="1"/>
  <c r="AQ25" i="1"/>
  <c r="AM26" i="1"/>
  <c r="AN26" i="1"/>
  <c r="AP26" i="1"/>
  <c r="AQ26" i="1"/>
  <c r="AM27" i="1"/>
  <c r="AN27" i="1"/>
  <c r="AP27" i="1"/>
  <c r="AQ27" i="1"/>
  <c r="AM28" i="1"/>
  <c r="AN28" i="1"/>
  <c r="AP28" i="1"/>
  <c r="AQ28" i="1"/>
  <c r="AM29" i="1"/>
  <c r="AN29" i="1"/>
  <c r="AP29" i="1"/>
  <c r="AQ29" i="1"/>
  <c r="AM30" i="1"/>
  <c r="AN30" i="1"/>
  <c r="AP30" i="1"/>
  <c r="AQ30" i="1"/>
  <c r="AM31" i="1"/>
  <c r="AN31" i="1"/>
  <c r="AP31" i="1"/>
  <c r="AQ31" i="1"/>
  <c r="AM32" i="1"/>
  <c r="AN32" i="1"/>
  <c r="AP32" i="1"/>
  <c r="AQ32" i="1"/>
  <c r="AM33" i="1"/>
  <c r="AN33" i="1"/>
  <c r="AP33" i="1"/>
  <c r="AQ33" i="1"/>
  <c r="AM34" i="1"/>
  <c r="AN34" i="1"/>
  <c r="AP34" i="1"/>
  <c r="AQ34" i="1"/>
  <c r="AM35" i="1"/>
  <c r="AN35" i="1"/>
  <c r="AP35" i="1"/>
  <c r="AQ35" i="1"/>
  <c r="AM36" i="1"/>
  <c r="AN36" i="1"/>
  <c r="AP36" i="1"/>
  <c r="AQ36" i="1"/>
  <c r="AM37" i="1"/>
  <c r="AN37" i="1"/>
  <c r="AP37" i="1"/>
  <c r="AQ37" i="1"/>
  <c r="AM38" i="1"/>
  <c r="AN38" i="1"/>
  <c r="AP38" i="1"/>
  <c r="AQ38" i="1"/>
  <c r="AM39" i="1"/>
  <c r="AN39" i="1"/>
  <c r="AP39" i="1"/>
  <c r="AQ39" i="1"/>
  <c r="AM40" i="1"/>
  <c r="AN40" i="1"/>
  <c r="AP40" i="1"/>
  <c r="AQ40" i="1"/>
  <c r="AM41" i="1"/>
  <c r="AN41" i="1"/>
  <c r="AP41" i="1"/>
  <c r="AQ41" i="1"/>
  <c r="AM42" i="1"/>
  <c r="AN42" i="1"/>
  <c r="AP42" i="1"/>
  <c r="AQ42" i="1"/>
  <c r="AM43" i="1"/>
  <c r="AN43" i="1"/>
  <c r="AP43" i="1"/>
  <c r="AQ43" i="1"/>
  <c r="AM44" i="1"/>
  <c r="AN44" i="1"/>
  <c r="AP44" i="1"/>
  <c r="AQ44" i="1"/>
  <c r="AM45" i="1"/>
  <c r="AN45" i="1"/>
  <c r="AP45" i="1"/>
  <c r="AQ45" i="1"/>
  <c r="AM46" i="1"/>
  <c r="AN46" i="1"/>
  <c r="AP46" i="1"/>
  <c r="AQ46" i="1"/>
  <c r="AM47" i="1"/>
  <c r="AN47" i="1"/>
  <c r="AP47" i="1"/>
  <c r="AQ47" i="1"/>
  <c r="AM48" i="1"/>
  <c r="AN48" i="1"/>
  <c r="AP48" i="1"/>
  <c r="AQ48" i="1"/>
  <c r="AM49" i="1"/>
  <c r="AN49" i="1"/>
  <c r="AP49" i="1"/>
  <c r="AQ49" i="1"/>
  <c r="AM50" i="1"/>
  <c r="AN50" i="1"/>
  <c r="AP50" i="1"/>
  <c r="AQ50" i="1"/>
  <c r="AM51" i="1"/>
  <c r="AN51" i="1"/>
  <c r="AP51" i="1"/>
  <c r="AQ51" i="1"/>
  <c r="AM52" i="1"/>
  <c r="AN52" i="1"/>
  <c r="AP52" i="1"/>
  <c r="AQ52" i="1"/>
  <c r="AM53" i="1"/>
  <c r="AN53" i="1"/>
  <c r="AP53" i="1"/>
  <c r="AQ53" i="1"/>
  <c r="AQ23" i="1"/>
  <c r="AP23" i="1"/>
  <c r="AN23" i="1"/>
  <c r="AM23" i="1"/>
  <c r="W25" i="1"/>
  <c r="X25" i="1"/>
  <c r="Y25" i="1"/>
  <c r="W26" i="1"/>
  <c r="X26" i="1"/>
  <c r="Y26" i="1"/>
  <c r="W27" i="1"/>
  <c r="X27" i="1"/>
  <c r="Y27" i="1"/>
  <c r="W28" i="1"/>
  <c r="X28" i="1"/>
  <c r="Y28" i="1"/>
  <c r="W29" i="1"/>
  <c r="X29" i="1"/>
  <c r="Y29" i="1"/>
  <c r="W30" i="1"/>
  <c r="X30" i="1"/>
  <c r="Y30" i="1"/>
  <c r="W31" i="1"/>
  <c r="X31" i="1"/>
  <c r="Y31" i="1"/>
  <c r="W32" i="1"/>
  <c r="X32" i="1"/>
  <c r="Y32" i="1"/>
  <c r="W33" i="1"/>
  <c r="X33" i="1"/>
  <c r="Y33" i="1"/>
  <c r="W34" i="1"/>
  <c r="X34" i="1"/>
  <c r="Y34" i="1"/>
  <c r="W35" i="1"/>
  <c r="X35" i="1"/>
  <c r="Y35" i="1"/>
  <c r="W36" i="1"/>
  <c r="X36" i="1"/>
  <c r="Y36" i="1"/>
  <c r="W37" i="1"/>
  <c r="X37" i="1"/>
  <c r="Y37" i="1"/>
  <c r="W38" i="1"/>
  <c r="X38" i="1"/>
  <c r="Y38" i="1"/>
  <c r="W39" i="1"/>
  <c r="X39" i="1"/>
  <c r="Y39" i="1"/>
  <c r="W40" i="1"/>
  <c r="X40" i="1"/>
  <c r="Y40" i="1"/>
  <c r="W41" i="1"/>
  <c r="X41" i="1"/>
  <c r="Y41" i="1"/>
  <c r="W42" i="1"/>
  <c r="X42" i="1"/>
  <c r="Y42" i="1"/>
  <c r="W43" i="1"/>
  <c r="X43" i="1"/>
  <c r="Y43" i="1"/>
  <c r="W44" i="1"/>
  <c r="X44" i="1"/>
  <c r="Y44" i="1"/>
  <c r="W45" i="1"/>
  <c r="X45" i="1"/>
  <c r="Y45" i="1"/>
  <c r="W46" i="1"/>
  <c r="X46" i="1"/>
  <c r="Y46" i="1"/>
  <c r="W47" i="1"/>
  <c r="X47" i="1"/>
  <c r="Y47" i="1"/>
  <c r="W48" i="1"/>
  <c r="X48" i="1"/>
  <c r="Y48" i="1"/>
  <c r="W49" i="1"/>
  <c r="X49" i="1"/>
  <c r="Y49" i="1"/>
  <c r="W50" i="1"/>
  <c r="X50" i="1"/>
  <c r="Y50" i="1"/>
  <c r="W51" i="1"/>
  <c r="X51" i="1"/>
  <c r="Y51" i="1"/>
  <c r="W52" i="1"/>
  <c r="X52" i="1"/>
  <c r="Y52" i="1"/>
  <c r="Y24" i="1"/>
  <c r="X24" i="1"/>
  <c r="W24" i="1"/>
  <c r="H29" i="1"/>
  <c r="I29" i="1"/>
  <c r="J29" i="1"/>
  <c r="L29" i="1"/>
  <c r="M29" i="1"/>
  <c r="H30" i="1"/>
  <c r="I30" i="1"/>
  <c r="J30" i="1"/>
  <c r="L30" i="1"/>
  <c r="M30" i="1"/>
  <c r="H31" i="1"/>
  <c r="I31" i="1"/>
  <c r="J31" i="1"/>
  <c r="L31" i="1"/>
  <c r="M31" i="1"/>
  <c r="H32" i="1"/>
  <c r="I32" i="1"/>
  <c r="J32" i="1"/>
  <c r="L32" i="1"/>
  <c r="M32" i="1"/>
  <c r="H33" i="1"/>
  <c r="I33" i="1"/>
  <c r="J33" i="1"/>
  <c r="L33" i="1"/>
  <c r="M33" i="1"/>
  <c r="H34" i="1"/>
  <c r="I34" i="1"/>
  <c r="J34" i="1"/>
  <c r="L34" i="1"/>
  <c r="M34" i="1"/>
  <c r="H35" i="1"/>
  <c r="I35" i="1"/>
  <c r="J35" i="1"/>
  <c r="L35" i="1"/>
  <c r="M35" i="1"/>
  <c r="H36" i="1"/>
  <c r="I36" i="1"/>
  <c r="J36" i="1"/>
  <c r="L36" i="1"/>
  <c r="M36" i="1"/>
  <c r="H37" i="1"/>
  <c r="I37" i="1"/>
  <c r="J37" i="1"/>
  <c r="L37" i="1"/>
  <c r="M37" i="1"/>
  <c r="H38" i="1"/>
  <c r="I38" i="1"/>
  <c r="J38" i="1"/>
  <c r="L38" i="1"/>
  <c r="M38" i="1"/>
  <c r="H39" i="1"/>
  <c r="I39" i="1"/>
  <c r="J39" i="1"/>
  <c r="L39" i="1"/>
  <c r="M39" i="1"/>
  <c r="H40" i="1"/>
  <c r="I40" i="1"/>
  <c r="J40" i="1"/>
  <c r="L40" i="1"/>
  <c r="M40" i="1"/>
  <c r="H41" i="1"/>
  <c r="I41" i="1"/>
  <c r="J41" i="1"/>
  <c r="L41" i="1"/>
  <c r="M41" i="1"/>
  <c r="H42" i="1"/>
  <c r="I42" i="1"/>
  <c r="J42" i="1"/>
  <c r="L42" i="1"/>
  <c r="M42" i="1"/>
  <c r="H43" i="1"/>
  <c r="I43" i="1"/>
  <c r="J43" i="1"/>
  <c r="L43" i="1"/>
  <c r="M43" i="1"/>
  <c r="H44" i="1"/>
  <c r="I44" i="1"/>
  <c r="J44" i="1"/>
  <c r="L44" i="1"/>
  <c r="M44" i="1"/>
  <c r="H45" i="1"/>
  <c r="I45" i="1"/>
  <c r="J45" i="1"/>
  <c r="L45" i="1"/>
  <c r="M45" i="1"/>
  <c r="H46" i="1"/>
  <c r="I46" i="1"/>
  <c r="J46" i="1"/>
  <c r="L46" i="1"/>
  <c r="M46" i="1"/>
  <c r="H47" i="1"/>
  <c r="I47" i="1"/>
  <c r="J47" i="1"/>
  <c r="L47" i="1"/>
  <c r="M47" i="1"/>
  <c r="H48" i="1"/>
  <c r="I48" i="1"/>
  <c r="J48" i="1"/>
  <c r="L48" i="1"/>
  <c r="M48" i="1"/>
  <c r="H49" i="1"/>
  <c r="I49" i="1"/>
  <c r="J49" i="1"/>
  <c r="L49" i="1"/>
  <c r="M49" i="1"/>
  <c r="H50" i="1"/>
  <c r="I50" i="1"/>
  <c r="J50" i="1"/>
  <c r="L50" i="1"/>
  <c r="M50" i="1"/>
  <c r="H51" i="1"/>
  <c r="I51" i="1"/>
  <c r="J51" i="1"/>
  <c r="L51" i="1"/>
  <c r="M51" i="1"/>
  <c r="H52" i="1"/>
  <c r="I52" i="1"/>
  <c r="J52" i="1"/>
  <c r="L52" i="1"/>
  <c r="M52" i="1"/>
  <c r="H53" i="1"/>
  <c r="I53" i="1"/>
  <c r="J53" i="1"/>
  <c r="L53" i="1"/>
  <c r="M53" i="1"/>
  <c r="J28" i="1"/>
  <c r="I28" i="1"/>
  <c r="H28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B23" i="1"/>
  <c r="AA23" i="1"/>
  <c r="Y23" i="1"/>
  <c r="X23" i="1"/>
  <c r="W23" i="1"/>
  <c r="M28" i="1"/>
  <c r="L28" i="1"/>
  <c r="DL55" i="1"/>
  <c r="B23" i="1"/>
  <c r="A24" i="1"/>
  <c r="EA58" i="1"/>
  <c r="BE55" i="1"/>
  <c r="AO59" i="1"/>
  <c r="N56" i="1"/>
  <c r="K58" i="1"/>
  <c r="EA60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E30" i="1"/>
  <c r="AF30" i="1"/>
  <c r="AE31" i="1"/>
  <c r="AF31" i="1"/>
  <c r="AE32" i="1"/>
  <c r="AF32" i="1"/>
  <c r="AE33" i="1"/>
  <c r="AF33" i="1"/>
  <c r="AE34" i="1"/>
  <c r="AF34" i="1"/>
  <c r="AE35" i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43" i="1"/>
  <c r="AF43" i="1"/>
  <c r="AE44" i="1"/>
  <c r="AF44" i="1"/>
  <c r="AE45" i="1"/>
  <c r="AF45" i="1"/>
  <c r="AE46" i="1"/>
  <c r="AF46" i="1"/>
  <c r="AE47" i="1"/>
  <c r="AF47" i="1"/>
  <c r="AE48" i="1"/>
  <c r="AF48" i="1"/>
  <c r="AE49" i="1"/>
  <c r="AF49" i="1"/>
  <c r="AE50" i="1"/>
  <c r="AF50" i="1"/>
  <c r="AE51" i="1"/>
  <c r="AF51" i="1"/>
  <c r="AE52" i="1"/>
  <c r="AF52" i="1"/>
  <c r="AE53" i="1"/>
  <c r="AF53" i="1"/>
  <c r="AT23" i="1"/>
  <c r="AU23" i="1"/>
  <c r="AT24" i="1"/>
  <c r="AU24" i="1"/>
  <c r="AT25" i="1"/>
  <c r="AU25" i="1"/>
  <c r="AT26" i="1"/>
  <c r="AU26" i="1"/>
  <c r="AT27" i="1"/>
  <c r="AU27" i="1"/>
  <c r="AT28" i="1"/>
  <c r="AU28" i="1"/>
  <c r="AT29" i="1"/>
  <c r="AU29" i="1"/>
  <c r="AT30" i="1"/>
  <c r="AU30" i="1"/>
  <c r="AT31" i="1"/>
  <c r="AU31" i="1"/>
  <c r="AT32" i="1"/>
  <c r="AU32" i="1"/>
  <c r="AT33" i="1"/>
  <c r="AU33" i="1"/>
  <c r="AT34" i="1"/>
  <c r="AU34" i="1"/>
  <c r="AT35" i="1"/>
  <c r="AU35" i="1"/>
  <c r="AT36" i="1"/>
  <c r="AU36" i="1"/>
  <c r="AT37" i="1"/>
  <c r="AU37" i="1"/>
  <c r="AT38" i="1"/>
  <c r="AU38" i="1"/>
  <c r="AT39" i="1"/>
  <c r="AU39" i="1"/>
  <c r="AT40" i="1"/>
  <c r="AU40" i="1"/>
  <c r="AT41" i="1"/>
  <c r="AU41" i="1"/>
  <c r="AT42" i="1"/>
  <c r="AU42" i="1"/>
  <c r="AT43" i="1"/>
  <c r="AU43" i="1"/>
  <c r="AT44" i="1"/>
  <c r="AU44" i="1"/>
  <c r="AT45" i="1"/>
  <c r="AU45" i="1"/>
  <c r="AT46" i="1"/>
  <c r="AU46" i="1"/>
  <c r="AT47" i="1"/>
  <c r="AU47" i="1"/>
  <c r="AT48" i="1"/>
  <c r="AU48" i="1"/>
  <c r="AT49" i="1"/>
  <c r="AU49" i="1"/>
  <c r="AT50" i="1"/>
  <c r="AU50" i="1"/>
  <c r="AT51" i="1"/>
  <c r="AU51" i="1"/>
  <c r="AT52" i="1"/>
  <c r="AU52" i="1"/>
  <c r="BI23" i="1"/>
  <c r="BJ23" i="1"/>
  <c r="BI24" i="1"/>
  <c r="BJ24" i="1"/>
  <c r="BI25" i="1"/>
  <c r="BJ25" i="1"/>
  <c r="BI26" i="1"/>
  <c r="BJ26" i="1"/>
  <c r="BI27" i="1"/>
  <c r="BJ27" i="1"/>
  <c r="BI28" i="1"/>
  <c r="BJ28" i="1"/>
  <c r="BI29" i="1"/>
  <c r="BJ29" i="1"/>
  <c r="BI30" i="1"/>
  <c r="BJ30" i="1"/>
  <c r="BI31" i="1"/>
  <c r="BJ31" i="1"/>
  <c r="BI32" i="1"/>
  <c r="BJ32" i="1"/>
  <c r="BI33" i="1"/>
  <c r="BJ33" i="1"/>
  <c r="BI34" i="1"/>
  <c r="BJ34" i="1"/>
  <c r="BI35" i="1"/>
  <c r="BJ35" i="1"/>
  <c r="BI36" i="1"/>
  <c r="BJ36" i="1"/>
  <c r="BI37" i="1"/>
  <c r="BJ37" i="1"/>
  <c r="BI38" i="1"/>
  <c r="BJ38" i="1"/>
  <c r="BI39" i="1"/>
  <c r="BJ39" i="1"/>
  <c r="BI40" i="1"/>
  <c r="BJ40" i="1"/>
  <c r="BI41" i="1"/>
  <c r="BJ41" i="1"/>
  <c r="BI42" i="1"/>
  <c r="BJ42" i="1"/>
  <c r="BI43" i="1"/>
  <c r="BJ43" i="1"/>
  <c r="BI44" i="1"/>
  <c r="BJ44" i="1"/>
  <c r="BI45" i="1"/>
  <c r="BJ45" i="1"/>
  <c r="BI46" i="1"/>
  <c r="BJ46" i="1"/>
  <c r="BI47" i="1"/>
  <c r="BJ47" i="1"/>
  <c r="BI48" i="1"/>
  <c r="BJ48" i="1"/>
  <c r="BI49" i="1"/>
  <c r="BJ49" i="1"/>
  <c r="BI50" i="1"/>
  <c r="BJ50" i="1"/>
  <c r="BI51" i="1"/>
  <c r="BJ51" i="1"/>
  <c r="BI52" i="1"/>
  <c r="BJ52" i="1"/>
  <c r="BI53" i="1"/>
  <c r="BJ53" i="1"/>
  <c r="BX23" i="1"/>
  <c r="BY23" i="1"/>
  <c r="BX24" i="1"/>
  <c r="BY24" i="1"/>
  <c r="BX25" i="1"/>
  <c r="BY25" i="1"/>
  <c r="BX26" i="1"/>
  <c r="BY26" i="1"/>
  <c r="BX27" i="1"/>
  <c r="BY27" i="1"/>
  <c r="BX28" i="1"/>
  <c r="BY28" i="1"/>
  <c r="BX29" i="1"/>
  <c r="BY29" i="1"/>
  <c r="BX30" i="1"/>
  <c r="BY30" i="1"/>
  <c r="BX31" i="1"/>
  <c r="BY31" i="1"/>
  <c r="BX32" i="1"/>
  <c r="BY32" i="1"/>
  <c r="BX33" i="1"/>
  <c r="BY33" i="1"/>
  <c r="BX34" i="1"/>
  <c r="BY34" i="1"/>
  <c r="BX35" i="1"/>
  <c r="BY35" i="1"/>
  <c r="BX36" i="1"/>
  <c r="BY36" i="1"/>
  <c r="BX37" i="1"/>
  <c r="BY37" i="1"/>
  <c r="BX38" i="1"/>
  <c r="BY38" i="1"/>
  <c r="BX39" i="1"/>
  <c r="BY39" i="1"/>
  <c r="BX40" i="1"/>
  <c r="BY40" i="1"/>
  <c r="BX41" i="1"/>
  <c r="BY41" i="1"/>
  <c r="BX42" i="1"/>
  <c r="BY42" i="1"/>
  <c r="BX43" i="1"/>
  <c r="BY43" i="1"/>
  <c r="BX44" i="1"/>
  <c r="BY44" i="1"/>
  <c r="BX45" i="1"/>
  <c r="BY45" i="1"/>
  <c r="BX46" i="1"/>
  <c r="BY46" i="1"/>
  <c r="BX47" i="1"/>
  <c r="BY47" i="1"/>
  <c r="BX48" i="1"/>
  <c r="BY48" i="1"/>
  <c r="BX49" i="1"/>
  <c r="BY49" i="1"/>
  <c r="BX50" i="1"/>
  <c r="BY50" i="1"/>
  <c r="BX51" i="1"/>
  <c r="BY51" i="1"/>
  <c r="BX52" i="1"/>
  <c r="BY52" i="1"/>
  <c r="BX53" i="1"/>
  <c r="BY53" i="1"/>
  <c r="CM23" i="1"/>
  <c r="CN23" i="1"/>
  <c r="CM24" i="1"/>
  <c r="CN24" i="1"/>
  <c r="CM25" i="1"/>
  <c r="CN25" i="1"/>
  <c r="CM26" i="1"/>
  <c r="CN26" i="1"/>
  <c r="CM27" i="1"/>
  <c r="CN27" i="1"/>
  <c r="CM28" i="1"/>
  <c r="CN28" i="1"/>
  <c r="CM29" i="1"/>
  <c r="CN29" i="1"/>
  <c r="CM30" i="1"/>
  <c r="CN30" i="1"/>
  <c r="CM31" i="1"/>
  <c r="CN31" i="1"/>
  <c r="CM32" i="1"/>
  <c r="CN32" i="1"/>
  <c r="CM33" i="1"/>
  <c r="CN33" i="1"/>
  <c r="CM34" i="1"/>
  <c r="CN34" i="1"/>
  <c r="CM35" i="1"/>
  <c r="CN35" i="1"/>
  <c r="CM36" i="1"/>
  <c r="CN36" i="1"/>
  <c r="CM37" i="1"/>
  <c r="CN37" i="1"/>
  <c r="CM38" i="1"/>
  <c r="CN38" i="1"/>
  <c r="CM39" i="1"/>
  <c r="CN39" i="1"/>
  <c r="CM40" i="1"/>
  <c r="CN40" i="1"/>
  <c r="CM41" i="1"/>
  <c r="CN41" i="1"/>
  <c r="CM42" i="1"/>
  <c r="CN42" i="1"/>
  <c r="CM43" i="1"/>
  <c r="CN43" i="1"/>
  <c r="CM44" i="1"/>
  <c r="CN44" i="1"/>
  <c r="CM45" i="1"/>
  <c r="CN45" i="1"/>
  <c r="CM46" i="1"/>
  <c r="CN46" i="1"/>
  <c r="CM47" i="1"/>
  <c r="CN47" i="1"/>
  <c r="CM48" i="1"/>
  <c r="CN48" i="1"/>
  <c r="CM49" i="1"/>
  <c r="CN49" i="1"/>
  <c r="CM50" i="1"/>
  <c r="CN50" i="1"/>
  <c r="CM51" i="1"/>
  <c r="CN51" i="1"/>
  <c r="CM52" i="1"/>
  <c r="CN52" i="1"/>
  <c r="DB23" i="1"/>
  <c r="DC23" i="1"/>
  <c r="DB24" i="1"/>
  <c r="DC24" i="1"/>
  <c r="DB25" i="1"/>
  <c r="DC25" i="1"/>
  <c r="DB26" i="1"/>
  <c r="DC26" i="1"/>
  <c r="DB27" i="1"/>
  <c r="DC27" i="1"/>
  <c r="DB28" i="1"/>
  <c r="DC28" i="1"/>
  <c r="DB29" i="1"/>
  <c r="DC29" i="1"/>
  <c r="DB30" i="1"/>
  <c r="DC30" i="1"/>
  <c r="DB31" i="1"/>
  <c r="DC31" i="1"/>
  <c r="DB32" i="1"/>
  <c r="DC32" i="1"/>
  <c r="DB33" i="1"/>
  <c r="DC33" i="1"/>
  <c r="DB34" i="1"/>
  <c r="DC34" i="1"/>
  <c r="DB35" i="1"/>
  <c r="DC35" i="1"/>
  <c r="DB36" i="1"/>
  <c r="DC36" i="1"/>
  <c r="DB37" i="1"/>
  <c r="DC37" i="1"/>
  <c r="DB38" i="1"/>
  <c r="DC38" i="1"/>
  <c r="DB39" i="1"/>
  <c r="DC39" i="1"/>
  <c r="DB40" i="1"/>
  <c r="DC40" i="1"/>
  <c r="DB41" i="1"/>
  <c r="DC41" i="1"/>
  <c r="DB42" i="1"/>
  <c r="DC42" i="1"/>
  <c r="DB43" i="1"/>
  <c r="DC43" i="1"/>
  <c r="DB44" i="1"/>
  <c r="DC44" i="1"/>
  <c r="DB45" i="1"/>
  <c r="DC45" i="1"/>
  <c r="DB46" i="1"/>
  <c r="DC46" i="1"/>
  <c r="DB47" i="1"/>
  <c r="DC47" i="1"/>
  <c r="DB48" i="1"/>
  <c r="DC48" i="1"/>
  <c r="DB49" i="1"/>
  <c r="DC49" i="1"/>
  <c r="DB50" i="1"/>
  <c r="DC50" i="1"/>
  <c r="DB51" i="1"/>
  <c r="DC51" i="1"/>
  <c r="DB52" i="1"/>
  <c r="DC52" i="1"/>
  <c r="DB53" i="1"/>
  <c r="DC53" i="1"/>
  <c r="DQ23" i="1"/>
  <c r="DR23" i="1"/>
  <c r="DQ24" i="1"/>
  <c r="DR24" i="1"/>
  <c r="DQ25" i="1"/>
  <c r="DR25" i="1"/>
  <c r="DQ26" i="1"/>
  <c r="DR26" i="1"/>
  <c r="DQ27" i="1"/>
  <c r="DR27" i="1"/>
  <c r="DQ28" i="1"/>
  <c r="DR28" i="1"/>
  <c r="DQ29" i="1"/>
  <c r="DR29" i="1"/>
  <c r="DQ30" i="1"/>
  <c r="DR30" i="1"/>
  <c r="DQ31" i="1"/>
  <c r="DR31" i="1"/>
  <c r="DQ32" i="1"/>
  <c r="DR32" i="1"/>
  <c r="DQ33" i="1"/>
  <c r="DR33" i="1"/>
  <c r="DQ34" i="1"/>
  <c r="DR34" i="1"/>
  <c r="DQ35" i="1"/>
  <c r="DR35" i="1"/>
  <c r="DQ36" i="1"/>
  <c r="DR36" i="1"/>
  <c r="DQ37" i="1"/>
  <c r="DR37" i="1"/>
  <c r="DQ38" i="1"/>
  <c r="DR38" i="1"/>
  <c r="DQ39" i="1"/>
  <c r="DR39" i="1"/>
  <c r="DQ40" i="1"/>
  <c r="DR40" i="1"/>
  <c r="DQ41" i="1"/>
  <c r="DR41" i="1"/>
  <c r="DQ42" i="1"/>
  <c r="DR42" i="1"/>
  <c r="DQ43" i="1"/>
  <c r="DR43" i="1"/>
  <c r="DQ44" i="1"/>
  <c r="DR44" i="1"/>
  <c r="DQ45" i="1"/>
  <c r="DR45" i="1"/>
  <c r="DQ46" i="1"/>
  <c r="DR46" i="1"/>
  <c r="DQ47" i="1"/>
  <c r="DR47" i="1"/>
  <c r="DQ48" i="1"/>
  <c r="DR48" i="1"/>
  <c r="DQ49" i="1"/>
  <c r="DR49" i="1"/>
  <c r="DQ50" i="1"/>
  <c r="DR50" i="1"/>
  <c r="DQ51" i="1"/>
  <c r="DR51" i="1"/>
  <c r="DQ52" i="1"/>
  <c r="DR52" i="1"/>
  <c r="EF23" i="1"/>
  <c r="EG23" i="1"/>
  <c r="EF24" i="1"/>
  <c r="EG24" i="1"/>
  <c r="EF25" i="1"/>
  <c r="EG25" i="1"/>
  <c r="EF26" i="1"/>
  <c r="EG26" i="1"/>
  <c r="EF27" i="1"/>
  <c r="EG27" i="1"/>
  <c r="EF28" i="1"/>
  <c r="EG28" i="1"/>
  <c r="EF29" i="1"/>
  <c r="EG29" i="1"/>
  <c r="EF30" i="1"/>
  <c r="EG30" i="1"/>
  <c r="EF31" i="1"/>
  <c r="EG31" i="1"/>
  <c r="EF32" i="1"/>
  <c r="EG32" i="1"/>
  <c r="EF33" i="1"/>
  <c r="EG33" i="1"/>
  <c r="EF34" i="1"/>
  <c r="EG34" i="1"/>
  <c r="EF35" i="1"/>
  <c r="EG35" i="1"/>
  <c r="EF36" i="1"/>
  <c r="EG36" i="1"/>
  <c r="EF37" i="1"/>
  <c r="EG37" i="1"/>
  <c r="EF38" i="1"/>
  <c r="EG38" i="1"/>
  <c r="EF39" i="1"/>
  <c r="EG39" i="1"/>
  <c r="EF40" i="1"/>
  <c r="EG40" i="1"/>
  <c r="EF41" i="1"/>
  <c r="EG41" i="1"/>
  <c r="EF42" i="1"/>
  <c r="EG42" i="1"/>
  <c r="EF43" i="1"/>
  <c r="EG43" i="1"/>
  <c r="EF44" i="1"/>
  <c r="EG44" i="1"/>
  <c r="EF45" i="1"/>
  <c r="EG45" i="1"/>
  <c r="EF46" i="1"/>
  <c r="EG46" i="1"/>
  <c r="EF47" i="1"/>
  <c r="EG47" i="1"/>
  <c r="EF48" i="1"/>
  <c r="EG48" i="1"/>
  <c r="EF49" i="1"/>
  <c r="EG49" i="1"/>
  <c r="EF50" i="1"/>
  <c r="EG50" i="1"/>
  <c r="EF51" i="1"/>
  <c r="EG51" i="1"/>
  <c r="EF52" i="1"/>
  <c r="EG52" i="1"/>
  <c r="EF53" i="1"/>
  <c r="EG53" i="1"/>
  <c r="EU23" i="1"/>
  <c r="EV23" i="1"/>
  <c r="EU24" i="1"/>
  <c r="EV24" i="1"/>
  <c r="EU25" i="1"/>
  <c r="EV25" i="1"/>
  <c r="EU26" i="1"/>
  <c r="EV26" i="1"/>
  <c r="EU27" i="1"/>
  <c r="EV27" i="1"/>
  <c r="EU28" i="1"/>
  <c r="EV28" i="1"/>
  <c r="EU29" i="1"/>
  <c r="EV29" i="1"/>
  <c r="EU30" i="1"/>
  <c r="EV30" i="1"/>
  <c r="EU31" i="1"/>
  <c r="EV31" i="1"/>
  <c r="EU32" i="1"/>
  <c r="EV32" i="1"/>
  <c r="EU33" i="1"/>
  <c r="EV33" i="1"/>
  <c r="EU34" i="1"/>
  <c r="EV34" i="1"/>
  <c r="EU35" i="1"/>
  <c r="EV35" i="1"/>
  <c r="EU36" i="1"/>
  <c r="EV36" i="1"/>
  <c r="EU37" i="1"/>
  <c r="EV37" i="1"/>
  <c r="EU38" i="1"/>
  <c r="EV38" i="1"/>
  <c r="EU39" i="1"/>
  <c r="EV39" i="1"/>
  <c r="EU40" i="1"/>
  <c r="EV40" i="1"/>
  <c r="EU41" i="1"/>
  <c r="EV41" i="1"/>
  <c r="EU42" i="1"/>
  <c r="EV42" i="1"/>
  <c r="EU43" i="1"/>
  <c r="EV43" i="1"/>
  <c r="EU44" i="1"/>
  <c r="EV44" i="1"/>
  <c r="EU45" i="1"/>
  <c r="EV45" i="1"/>
  <c r="EU46" i="1"/>
  <c r="EV46" i="1"/>
  <c r="EU47" i="1"/>
  <c r="EV47" i="1"/>
  <c r="EU48" i="1"/>
  <c r="EV48" i="1"/>
  <c r="EU49" i="1"/>
  <c r="EV49" i="1"/>
  <c r="EU50" i="1"/>
  <c r="EV50" i="1"/>
  <c r="EU51" i="1"/>
  <c r="EV51" i="1"/>
  <c r="EU52" i="1"/>
  <c r="EV52" i="1"/>
  <c r="EU53" i="1"/>
  <c r="EV53" i="1"/>
  <c r="FJ23" i="1"/>
  <c r="FK23" i="1"/>
  <c r="FJ24" i="1"/>
  <c r="FK24" i="1"/>
  <c r="FJ25" i="1"/>
  <c r="FK25" i="1"/>
  <c r="FJ26" i="1"/>
  <c r="FK26" i="1"/>
  <c r="FJ27" i="1"/>
  <c r="FK27" i="1"/>
  <c r="FJ28" i="1"/>
  <c r="FK28" i="1"/>
  <c r="FJ29" i="1"/>
  <c r="FK29" i="1"/>
  <c r="FJ30" i="1"/>
  <c r="FK30" i="1"/>
  <c r="FJ31" i="1"/>
  <c r="FK31" i="1"/>
  <c r="FJ32" i="1"/>
  <c r="FK32" i="1"/>
  <c r="FJ33" i="1"/>
  <c r="FK33" i="1"/>
  <c r="FJ34" i="1"/>
  <c r="FK34" i="1"/>
  <c r="FJ35" i="1"/>
  <c r="FK35" i="1"/>
  <c r="FJ36" i="1"/>
  <c r="FK36" i="1"/>
  <c r="FJ37" i="1"/>
  <c r="FK37" i="1"/>
  <c r="FJ38" i="1"/>
  <c r="FK38" i="1"/>
  <c r="FJ39" i="1"/>
  <c r="FK39" i="1"/>
  <c r="FJ40" i="1"/>
  <c r="FK40" i="1"/>
  <c r="FJ41" i="1"/>
  <c r="FK41" i="1"/>
  <c r="FJ42" i="1"/>
  <c r="FK42" i="1"/>
  <c r="FJ43" i="1"/>
  <c r="FK43" i="1"/>
  <c r="FJ44" i="1"/>
  <c r="FK44" i="1"/>
  <c r="FJ45" i="1"/>
  <c r="FK45" i="1"/>
  <c r="FJ46" i="1"/>
  <c r="FK46" i="1"/>
  <c r="FJ47" i="1"/>
  <c r="FK47" i="1"/>
  <c r="FJ48" i="1"/>
  <c r="FK48" i="1"/>
  <c r="FJ49" i="1"/>
  <c r="FK49" i="1"/>
  <c r="FJ50" i="1"/>
  <c r="FK50" i="1"/>
  <c r="FJ51" i="1"/>
  <c r="FK51" i="1"/>
  <c r="J17" i="1"/>
  <c r="BV56" i="1"/>
  <c r="BS57" i="1"/>
  <c r="CH57" i="1"/>
  <c r="K55" i="1"/>
  <c r="FT59" i="1"/>
  <c r="BD59" i="1"/>
  <c r="Z57" i="1"/>
  <c r="M55" i="1"/>
  <c r="H12" i="1"/>
  <c r="AQ55" i="1"/>
  <c r="CH58" i="1"/>
  <c r="EC55" i="1"/>
  <c r="EQ55" i="1"/>
  <c r="FT58" i="1"/>
  <c r="BD55" i="1"/>
  <c r="AO55" i="1"/>
  <c r="Z59" i="1"/>
  <c r="FH56" i="1"/>
  <c r="FE57" i="1"/>
  <c r="AB55" i="1"/>
  <c r="AP55" i="1"/>
  <c r="EP57" i="1"/>
  <c r="ER55" i="1"/>
  <c r="AO58" i="1"/>
  <c r="AO60" i="1"/>
  <c r="CH59" i="1"/>
  <c r="K59" i="1"/>
  <c r="K61" i="1"/>
  <c r="I17" i="1"/>
  <c r="CW58" i="1"/>
  <c r="BD58" i="1"/>
  <c r="BG56" i="1"/>
  <c r="ED56" i="1"/>
  <c r="K60" i="1"/>
  <c r="AR56" i="1"/>
  <c r="AO57" i="1"/>
  <c r="DL59" i="1"/>
  <c r="FE59" i="1"/>
  <c r="BF55" i="1"/>
  <c r="BS58" i="1"/>
  <c r="BS60" i="1"/>
  <c r="CJ55" i="1"/>
  <c r="FG55" i="1"/>
  <c r="CW59" i="1"/>
  <c r="CW60" i="1"/>
  <c r="EP59" i="1"/>
  <c r="CX55" i="1"/>
  <c r="L55" i="1"/>
  <c r="BT55" i="1"/>
  <c r="CI55" i="1"/>
  <c r="CY55" i="1"/>
  <c r="DN55" i="1"/>
  <c r="EB55" i="1"/>
  <c r="BU55" i="1"/>
  <c r="FT55" i="1"/>
  <c r="FT57" i="1"/>
  <c r="EP58" i="1"/>
  <c r="EA55" i="1"/>
  <c r="DL58" i="1"/>
  <c r="FF55" i="1"/>
  <c r="FE58" i="1"/>
  <c r="CW57" i="1"/>
  <c r="AA55" i="1"/>
  <c r="Z58" i="1"/>
  <c r="DO56" i="1"/>
  <c r="FE60" i="1"/>
  <c r="Z60" i="1"/>
  <c r="FT60" i="1"/>
  <c r="H13" i="1"/>
  <c r="EP60" i="1"/>
  <c r="DL60" i="1"/>
  <c r="BD60" i="1"/>
  <c r="BD57" i="1"/>
  <c r="EA57" i="1"/>
  <c r="CH60" i="1"/>
  <c r="DL57" i="1"/>
  <c r="H14" i="1"/>
  <c r="K13" i="1"/>
  <c r="K12" i="1"/>
  <c r="I18" i="1"/>
</calcChain>
</file>

<file path=xl/sharedStrings.xml><?xml version="1.0" encoding="utf-8"?>
<sst xmlns="http://schemas.openxmlformats.org/spreadsheetml/2006/main" count="179" uniqueCount="34">
  <si>
    <t>Day</t>
  </si>
  <si>
    <t>Destination</t>
  </si>
  <si>
    <t>Pvt</t>
  </si>
  <si>
    <t xml:space="preserve">Total </t>
  </si>
  <si>
    <t>Private</t>
  </si>
  <si>
    <t>Business</t>
  </si>
  <si>
    <t>Name</t>
  </si>
  <si>
    <t>Kms</t>
  </si>
  <si>
    <t>Home to Work</t>
  </si>
  <si>
    <t>Office</t>
  </si>
  <si>
    <t>Public Holiday</t>
  </si>
  <si>
    <t>Weekend - Home</t>
  </si>
  <si>
    <t>Don’t use</t>
  </si>
  <si>
    <t>busi</t>
  </si>
  <si>
    <t>pvt</t>
  </si>
  <si>
    <t>Bus 2</t>
  </si>
  <si>
    <t>Bus 1</t>
  </si>
  <si>
    <t>Bus 3</t>
  </si>
  <si>
    <t>Total</t>
  </si>
  <si>
    <t>Opening Odometer Reading</t>
  </si>
  <si>
    <t>Closing Odometer Reading</t>
  </si>
  <si>
    <t>OB</t>
  </si>
  <si>
    <t>CB</t>
  </si>
  <si>
    <t>Must be Nil</t>
  </si>
  <si>
    <t>Travel Log book for year ending 28 Feb 2021</t>
  </si>
  <si>
    <t>Destinations</t>
  </si>
  <si>
    <t>LOGBOOK</t>
  </si>
  <si>
    <t>Client A</t>
  </si>
  <si>
    <t>Instructions</t>
  </si>
  <si>
    <t>How to use this template</t>
  </si>
  <si>
    <t>On the "Destinations" sheet you can change the total km distance from home to work</t>
  </si>
  <si>
    <t xml:space="preserve">On the "Destinations" sheet add travel to destinations and km distance </t>
  </si>
  <si>
    <t>On the "Travel Log" sheet change the date and opening odo meter reading</t>
  </si>
  <si>
    <t>On the "Travel Log" sheet add only the number allocated to the trip on the "Destination" sheet in the blue collumns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</si>
</sst>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7" formatCode="_(* #,##0_);_(* \(#,##0\);_(* &quot;-&quot;??_);_(@_)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9"/>
      <name val="Helvetica"/>
      <family val="2"/>
    </font>
    <font>
      <b/>
      <sz val="10"/>
      <name val="Helvetica"/>
      <family val="2"/>
    </font>
    <font>
      <i/>
      <u/>
      <sz val="10"/>
      <name val="Helvetica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12"/>
      <color rgb="FF003366"/>
      <name val="Helvetica"/>
      <family val="2"/>
    </font>
    <font>
      <b/>
      <sz val="10"/>
      <color rgb="FF808080"/>
      <name val="Helvetica"/>
      <family val="2"/>
    </font>
    <font>
      <sz val="10"/>
      <color rgb="FF80808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87" fontId="0" fillId="0" borderId="0" xfId="1" applyNumberFormat="1" applyFont="1"/>
    <xf numFmtId="187" fontId="0" fillId="0" borderId="1" xfId="1" applyNumberFormat="1" applyFont="1" applyBorder="1"/>
    <xf numFmtId="0" fontId="0" fillId="0" borderId="2" xfId="0" applyBorder="1"/>
    <xf numFmtId="187" fontId="0" fillId="0" borderId="3" xfId="1" applyNumberFormat="1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0" xfId="0" applyFill="1"/>
    <xf numFmtId="0" fontId="3" fillId="0" borderId="0" xfId="0" applyFont="1" applyFill="1"/>
    <xf numFmtId="9" fontId="0" fillId="0" borderId="0" xfId="2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87" fontId="0" fillId="0" borderId="0" xfId="0" applyNumberFormat="1" applyFill="1"/>
    <xf numFmtId="187" fontId="0" fillId="0" borderId="0" xfId="1" applyNumberFormat="1" applyFont="1" applyFill="1"/>
    <xf numFmtId="43" fontId="0" fillId="0" borderId="0" xfId="1" applyFont="1" applyFill="1"/>
    <xf numFmtId="0" fontId="0" fillId="0" borderId="6" xfId="0" applyFill="1" applyBorder="1"/>
    <xf numFmtId="0" fontId="0" fillId="0" borderId="0" xfId="0" applyFill="1" applyBorder="1" applyAlignment="1">
      <alignment horizontal="right"/>
    </xf>
    <xf numFmtId="0" fontId="0" fillId="2" borderId="0" xfId="0" applyFill="1"/>
    <xf numFmtId="187" fontId="9" fillId="2" borderId="0" xfId="1" applyNumberFormat="1" applyFont="1" applyFill="1"/>
    <xf numFmtId="187" fontId="10" fillId="2" borderId="0" xfId="1" applyNumberFormat="1" applyFont="1" applyFill="1" applyAlignment="1">
      <alignment wrapText="1"/>
    </xf>
    <xf numFmtId="0" fontId="10" fillId="2" borderId="0" xfId="0" applyFont="1" applyFill="1" applyAlignment="1">
      <alignment wrapText="1"/>
    </xf>
    <xf numFmtId="187" fontId="11" fillId="2" borderId="0" xfId="1" applyNumberFormat="1" applyFont="1" applyFill="1" applyAlignment="1"/>
    <xf numFmtId="0" fontId="0" fillId="0" borderId="0" xfId="0" applyProtection="1">
      <protection locked="0"/>
    </xf>
    <xf numFmtId="187" fontId="0" fillId="0" borderId="3" xfId="1" applyNumberFormat="1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43" fontId="0" fillId="0" borderId="0" xfId="1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/>
    <xf numFmtId="0" fontId="7" fillId="0" borderId="0" xfId="0" applyFont="1"/>
    <xf numFmtId="0" fontId="4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/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" fontId="0" fillId="0" borderId="9" xfId="0" applyNumberFormat="1" applyFill="1" applyBorder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2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127000</xdr:rowOff>
    </xdr:from>
    <xdr:to>
      <xdr:col>6</xdr:col>
      <xdr:colOff>723900</xdr:colOff>
      <xdr:row>4</xdr:row>
      <xdr:rowOff>76200</xdr:rowOff>
    </xdr:to>
    <xdr:pic>
      <xdr:nvPicPr>
        <xdr:cNvPr id="3094" name="Picture 1">
          <a:extLst>
            <a:ext uri="{FF2B5EF4-FFF2-40B4-BE49-F238E27FC236}">
              <a16:creationId xmlns:a16="http://schemas.microsoft.com/office/drawing/2014/main" id="{7B737174-4A28-0A4C-B5F8-130BC086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27000"/>
          <a:ext cx="4838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1435100</xdr:colOff>
      <xdr:row>0</xdr:row>
      <xdr:rowOff>88900</xdr:rowOff>
    </xdr:from>
    <xdr:to>
      <xdr:col>22</xdr:col>
      <xdr:colOff>965200</xdr:colOff>
      <xdr:row>5</xdr:row>
      <xdr:rowOff>482600</xdr:rowOff>
    </xdr:to>
    <xdr:pic>
      <xdr:nvPicPr>
        <xdr:cNvPr id="1079" name="Picture 1">
          <a:extLst>
            <a:ext uri="{FF2B5EF4-FFF2-40B4-BE49-F238E27FC236}">
              <a16:creationId xmlns:a16="http://schemas.microsoft.com/office/drawing/2014/main" id="{4E26164B-E15F-3B45-966E-F6848204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0" y="88900"/>
          <a:ext cx="97409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0</xdr:row>
      <xdr:rowOff>101600</xdr:rowOff>
    </xdr:from>
    <xdr:to>
      <xdr:col>6</xdr:col>
      <xdr:colOff>635000</xdr:colOff>
      <xdr:row>4</xdr:row>
      <xdr:rowOff>50800</xdr:rowOff>
    </xdr:to>
    <xdr:pic>
      <xdr:nvPicPr>
        <xdr:cNvPr id="2114" name="Picture 1">
          <a:extLst>
            <a:ext uri="{FF2B5EF4-FFF2-40B4-BE49-F238E27FC236}">
              <a16:creationId xmlns:a16="http://schemas.microsoft.com/office/drawing/2014/main" id="{9266DE6F-B9C3-BC42-8099-542C7CB8A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01600"/>
          <a:ext cx="4838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B20" sqref="B20"/>
    </sheetView>
  </sheetViews>
  <sheetFormatPr baseColWidth="10" defaultRowHeight="13"/>
  <sheetData>
    <row r="1" spans="1:7">
      <c r="A1" s="19"/>
      <c r="B1" s="20"/>
      <c r="C1" s="19"/>
      <c r="D1" s="19"/>
      <c r="E1" s="19"/>
      <c r="F1" s="19"/>
      <c r="G1" s="19"/>
    </row>
    <row r="2" spans="1:7">
      <c r="A2" s="19"/>
      <c r="B2" s="20"/>
      <c r="C2" s="19"/>
      <c r="D2" s="19"/>
      <c r="E2" s="19"/>
      <c r="F2" s="19"/>
      <c r="G2" s="19"/>
    </row>
    <row r="3" spans="1:7">
      <c r="A3" s="19"/>
      <c r="B3" s="20"/>
      <c r="C3" s="19"/>
      <c r="D3" s="19"/>
      <c r="E3" s="19"/>
      <c r="F3" s="19"/>
      <c r="G3" s="19"/>
    </row>
    <row r="4" spans="1:7">
      <c r="A4" s="19"/>
      <c r="B4" s="20"/>
      <c r="C4" s="19"/>
      <c r="D4" s="19"/>
      <c r="E4" s="19"/>
      <c r="F4" s="19"/>
      <c r="G4" s="19"/>
    </row>
    <row r="5" spans="1:7">
      <c r="A5" s="19"/>
      <c r="B5" s="20"/>
      <c r="C5" s="19"/>
      <c r="D5" s="19"/>
      <c r="E5" s="19"/>
      <c r="F5" s="19"/>
      <c r="G5" s="19"/>
    </row>
    <row r="6" spans="1:7" ht="42" customHeight="1">
      <c r="A6" s="19"/>
      <c r="B6" s="23" t="s">
        <v>28</v>
      </c>
      <c r="C6" s="23"/>
      <c r="D6" s="23"/>
      <c r="E6" s="23"/>
      <c r="F6" s="23"/>
      <c r="G6" s="19"/>
    </row>
    <row r="7" spans="1:7">
      <c r="A7" s="19"/>
      <c r="B7" s="21"/>
      <c r="C7" s="22"/>
      <c r="D7" s="22"/>
      <c r="E7" s="22"/>
      <c r="F7" s="19"/>
      <c r="G7" s="19"/>
    </row>
    <row r="8" spans="1:7">
      <c r="A8" s="19"/>
      <c r="B8" s="21"/>
      <c r="C8" s="22"/>
      <c r="D8" s="22"/>
      <c r="E8" s="22"/>
      <c r="F8" s="19"/>
      <c r="G8" s="19"/>
    </row>
    <row r="9" spans="1:7">
      <c r="A9" s="19"/>
      <c r="B9" s="20"/>
      <c r="C9" s="19"/>
      <c r="D9" s="19"/>
      <c r="E9" s="19"/>
      <c r="F9" s="19"/>
      <c r="G9" s="19"/>
    </row>
    <row r="10" spans="1:7">
      <c r="A10" s="35"/>
      <c r="B10" s="35"/>
      <c r="C10" s="35"/>
      <c r="D10" s="35"/>
      <c r="E10" s="35"/>
      <c r="F10" s="35"/>
      <c r="G10" s="35"/>
    </row>
    <row r="11" spans="1:7" ht="16">
      <c r="A11" s="35"/>
      <c r="B11" s="36" t="s">
        <v>29</v>
      </c>
      <c r="C11" s="35"/>
      <c r="D11" s="35"/>
      <c r="E11" s="35"/>
      <c r="F11" s="35"/>
    </row>
    <row r="12" spans="1:7">
      <c r="A12" s="34"/>
      <c r="B12" s="37"/>
      <c r="C12" s="37"/>
      <c r="D12" s="37"/>
      <c r="E12" s="37"/>
      <c r="F12" s="37"/>
      <c r="G12" s="35"/>
    </row>
    <row r="13" spans="1:7">
      <c r="A13" s="38">
        <v>1</v>
      </c>
      <c r="B13" s="39" t="s">
        <v>30</v>
      </c>
    </row>
    <row r="14" spans="1:7">
      <c r="A14" s="34"/>
      <c r="B14" s="33"/>
      <c r="C14" s="33"/>
      <c r="D14" s="33"/>
      <c r="E14" s="33"/>
      <c r="F14" s="33"/>
      <c r="G14" s="35"/>
    </row>
    <row r="15" spans="1:7">
      <c r="A15" s="38">
        <v>2</v>
      </c>
      <c r="B15" s="39" t="s">
        <v>31</v>
      </c>
    </row>
    <row r="16" spans="1:7">
      <c r="A16" s="34"/>
      <c r="B16" s="33"/>
      <c r="C16" s="33"/>
      <c r="D16" s="33"/>
      <c r="E16" s="33"/>
      <c r="F16" s="33"/>
      <c r="G16" s="35"/>
    </row>
    <row r="17" spans="1:7">
      <c r="A17" s="38">
        <v>3</v>
      </c>
      <c r="B17" s="39" t="s">
        <v>32</v>
      </c>
    </row>
    <row r="18" spans="1:7">
      <c r="A18" s="34"/>
      <c r="B18" s="33"/>
      <c r="C18" s="33"/>
      <c r="D18" s="33"/>
      <c r="E18" s="33"/>
      <c r="F18" s="33"/>
      <c r="G18" s="35"/>
    </row>
    <row r="19" spans="1:7">
      <c r="A19" s="38">
        <v>4</v>
      </c>
      <c r="B19" s="39" t="s">
        <v>33</v>
      </c>
      <c r="C19" s="35"/>
    </row>
    <row r="20" spans="1:7">
      <c r="A20" s="35"/>
      <c r="B20" s="33"/>
      <c r="C20" s="35"/>
      <c r="D20" s="35"/>
      <c r="E20" s="35"/>
      <c r="F20" s="35"/>
      <c r="G20" s="35"/>
    </row>
    <row r="21" spans="1:7">
      <c r="A21" s="35"/>
      <c r="B21" s="40"/>
      <c r="C21" s="35"/>
      <c r="D21" s="35"/>
      <c r="E21" s="35"/>
      <c r="F21" s="35"/>
      <c r="G21" s="35"/>
    </row>
    <row r="22" spans="1:7">
      <c r="A22" s="35"/>
      <c r="B22" s="35"/>
      <c r="C22" s="35"/>
      <c r="D22" s="35"/>
      <c r="E22" s="35"/>
      <c r="F22" s="35"/>
      <c r="G22" s="35"/>
    </row>
    <row r="23" spans="1:7">
      <c r="A23" s="35"/>
      <c r="B23" s="37"/>
      <c r="C23" s="35"/>
      <c r="D23" s="35"/>
      <c r="E23" s="35"/>
      <c r="F23" s="35"/>
      <c r="G23" s="35"/>
    </row>
    <row r="24" spans="1:7">
      <c r="A24" s="35"/>
      <c r="B24" s="37"/>
      <c r="C24" s="35"/>
      <c r="D24" s="35"/>
      <c r="E24" s="35"/>
      <c r="F24" s="35"/>
      <c r="G24" s="35"/>
    </row>
    <row r="25" spans="1:7">
      <c r="A25" s="35"/>
      <c r="B25" s="37"/>
      <c r="C25" s="35"/>
      <c r="D25" s="35"/>
      <c r="E25" s="35"/>
      <c r="F25" s="35"/>
      <c r="G25" s="35"/>
    </row>
    <row r="26" spans="1:7">
      <c r="A26" s="35"/>
      <c r="B26" s="37"/>
      <c r="C26" s="35"/>
      <c r="D26" s="35"/>
      <c r="E26" s="35"/>
      <c r="F26" s="35"/>
      <c r="G26" s="35"/>
    </row>
    <row r="27" spans="1:7">
      <c r="A27" s="35"/>
      <c r="B27" s="37"/>
      <c r="C27" s="35"/>
      <c r="D27" s="35"/>
      <c r="E27" s="35"/>
      <c r="F27" s="35"/>
      <c r="G27" s="35"/>
    </row>
    <row r="28" spans="1:7">
      <c r="A28" s="35"/>
      <c r="B28" s="37"/>
      <c r="C28" s="35"/>
      <c r="D28" s="35"/>
      <c r="E28" s="35"/>
      <c r="F28" s="35"/>
      <c r="G28" s="35"/>
    </row>
    <row r="29" spans="1:7">
      <c r="A29" s="35"/>
      <c r="B29" s="35"/>
      <c r="C29" s="35"/>
      <c r="D29" s="35"/>
      <c r="E29" s="35"/>
      <c r="F29" s="35"/>
      <c r="G29" s="35"/>
    </row>
    <row r="30" spans="1:7">
      <c r="A30" s="35"/>
      <c r="B30" s="35"/>
      <c r="C30" s="35"/>
      <c r="D30" s="35"/>
      <c r="E30" s="35"/>
      <c r="F30" s="35"/>
      <c r="G30" s="35"/>
    </row>
    <row r="31" spans="1:7">
      <c r="A31" s="35"/>
      <c r="B31" s="35"/>
      <c r="C31" s="35"/>
      <c r="D31" s="35"/>
      <c r="E31" s="35"/>
      <c r="F31" s="35"/>
      <c r="G31" s="35"/>
    </row>
    <row r="32" spans="1:7">
      <c r="A32" s="35"/>
      <c r="B32" s="35"/>
      <c r="C32" s="35"/>
      <c r="D32" s="35"/>
      <c r="E32" s="35"/>
      <c r="F32" s="35"/>
      <c r="G32" s="35"/>
    </row>
    <row r="33" spans="1:7">
      <c r="A33" s="35"/>
      <c r="B33" s="35"/>
      <c r="C33" s="35"/>
      <c r="D33" s="35"/>
      <c r="E33" s="35"/>
      <c r="F33" s="35"/>
      <c r="G33" s="35"/>
    </row>
    <row r="34" spans="1:7">
      <c r="A34" s="35"/>
      <c r="B34" s="35"/>
      <c r="C34" s="35"/>
      <c r="D34" s="35"/>
      <c r="E34" s="35"/>
      <c r="F34" s="35"/>
      <c r="G34" s="35"/>
    </row>
    <row r="35" spans="1:7">
      <c r="A35" s="35"/>
      <c r="B35" s="35"/>
      <c r="C35" s="35"/>
      <c r="D35" s="35"/>
      <c r="E35" s="35"/>
      <c r="F35" s="35"/>
      <c r="G35" s="35"/>
    </row>
    <row r="36" spans="1:7">
      <c r="A36" s="35"/>
      <c r="B36" s="35"/>
      <c r="C36" s="35"/>
      <c r="D36" s="35"/>
      <c r="E36" s="35"/>
      <c r="F36" s="35"/>
      <c r="G36" s="35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35"/>
      <c r="F38" s="35"/>
      <c r="G38" s="35"/>
    </row>
    <row r="39" spans="1:7">
      <c r="A39" s="35"/>
      <c r="B39" s="35"/>
      <c r="C39" s="35"/>
      <c r="D39" s="35"/>
      <c r="E39" s="35"/>
      <c r="F39" s="35"/>
      <c r="G39" s="35"/>
    </row>
    <row r="40" spans="1:7">
      <c r="A40" s="35"/>
      <c r="B40" s="35"/>
      <c r="C40" s="35"/>
      <c r="D40" s="35"/>
      <c r="E40" s="35"/>
      <c r="F40" s="35"/>
      <c r="G40" s="35"/>
    </row>
    <row r="41" spans="1:7">
      <c r="A41" s="35"/>
      <c r="B41" s="35"/>
      <c r="C41" s="35"/>
      <c r="D41" s="35"/>
      <c r="E41" s="35"/>
      <c r="F41" s="35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</sheetData>
  <sheetProtection password="FE91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61"/>
  <sheetViews>
    <sheetView zoomScale="70" zoomScaleNormal="70" workbookViewId="0">
      <selection activeCell="F29" sqref="F29"/>
    </sheetView>
  </sheetViews>
  <sheetFormatPr baseColWidth="10" defaultColWidth="8.83203125" defaultRowHeight="13"/>
  <cols>
    <col min="1" max="2" width="8.83203125" style="8" customWidth="1"/>
    <col min="3" max="3" width="6.6640625" style="8" customWidth="1"/>
    <col min="4" max="6" width="2.83203125" style="8" customWidth="1"/>
    <col min="7" max="7" width="4.1640625" style="8" customWidth="1"/>
    <col min="8" max="8" width="27.5" style="8" bestFit="1" customWidth="1"/>
    <col min="9" max="9" width="12.83203125" style="8" customWidth="1"/>
    <col min="10" max="10" width="13.33203125" style="8" customWidth="1"/>
    <col min="11" max="14" width="8.83203125" style="8" customWidth="1"/>
    <col min="15" max="15" width="1.83203125" style="8" customWidth="1"/>
    <col min="16" max="17" width="8.5" style="8" customWidth="1"/>
    <col min="18" max="18" width="8.83203125" style="8" customWidth="1"/>
    <col min="19" max="21" width="4.5" style="8" customWidth="1"/>
    <col min="22" max="22" width="3.83203125" style="8" customWidth="1"/>
    <col min="23" max="25" width="15.5" style="8" customWidth="1"/>
    <col min="26" max="29" width="8.83203125" style="8" customWidth="1"/>
    <col min="30" max="30" width="2.1640625" style="8" customWidth="1"/>
    <col min="31" max="32" width="7.33203125" style="8" customWidth="1"/>
    <col min="33" max="33" width="8.83203125" style="8" customWidth="1"/>
    <col min="34" max="36" width="3.5" style="8" customWidth="1"/>
    <col min="37" max="37" width="3.33203125" style="8" customWidth="1"/>
    <col min="38" max="40" width="17" style="8" customWidth="1"/>
    <col min="41" max="44" width="8.83203125" style="8" customWidth="1"/>
    <col min="45" max="45" width="1.1640625" style="8" customWidth="1"/>
    <col min="46" max="47" width="7.6640625" style="8" customWidth="1"/>
    <col min="48" max="48" width="8.83203125" style="8" customWidth="1"/>
    <col min="49" max="51" width="3.5" style="8" customWidth="1"/>
    <col min="52" max="52" width="3.33203125" style="8" customWidth="1"/>
    <col min="53" max="53" width="15.5" style="8" customWidth="1"/>
    <col min="54" max="55" width="13.33203125" style="8" customWidth="1"/>
    <col min="56" max="59" width="8.83203125" style="8" customWidth="1"/>
    <col min="60" max="60" width="1.5" style="8" customWidth="1"/>
    <col min="61" max="62" width="7.1640625" style="8" customWidth="1"/>
    <col min="63" max="63" width="8.83203125" style="8" customWidth="1"/>
    <col min="64" max="66" width="2.83203125" style="8" customWidth="1"/>
    <col min="67" max="67" width="2.6640625" style="8" customWidth="1"/>
    <col min="68" max="70" width="16.1640625" style="8" customWidth="1"/>
    <col min="71" max="74" width="8.83203125" style="8" customWidth="1"/>
    <col min="75" max="75" width="1.6640625" style="8" customWidth="1"/>
    <col min="76" max="77" width="8.33203125" style="8" customWidth="1"/>
    <col min="78" max="78" width="8.83203125" style="8" customWidth="1"/>
    <col min="79" max="81" width="3.33203125" style="8" customWidth="1"/>
    <col min="82" max="82" width="2.6640625" style="8" customWidth="1"/>
    <col min="83" max="85" width="14.33203125" style="8" customWidth="1"/>
    <col min="86" max="89" width="8.83203125" style="8" customWidth="1"/>
    <col min="90" max="90" width="1.5" style="8" customWidth="1"/>
    <col min="91" max="92" width="8.1640625" style="8" customWidth="1"/>
    <col min="93" max="93" width="8.83203125" style="8" customWidth="1"/>
    <col min="94" max="96" width="2.83203125" style="8" customWidth="1"/>
    <col min="97" max="97" width="2.33203125" style="8" customWidth="1"/>
    <col min="98" max="100" width="19.83203125" style="8" customWidth="1"/>
    <col min="101" max="104" width="8.83203125" style="8" customWidth="1"/>
    <col min="105" max="105" width="1.5" style="8" customWidth="1"/>
    <col min="106" max="107" width="9.5" style="8" customWidth="1"/>
    <col min="108" max="108" width="8.83203125" style="8" customWidth="1"/>
    <col min="109" max="111" width="3" style="8" customWidth="1"/>
    <col min="112" max="112" width="2.5" style="8" customWidth="1"/>
    <col min="113" max="115" width="15.33203125" style="8" customWidth="1"/>
    <col min="116" max="119" width="8.83203125" style="8" customWidth="1"/>
    <col min="120" max="120" width="1.6640625" style="8" customWidth="1"/>
    <col min="121" max="122" width="8.33203125" style="8" customWidth="1"/>
    <col min="123" max="123" width="8.83203125" style="8" customWidth="1"/>
    <col min="124" max="126" width="3.33203125" style="8" customWidth="1"/>
    <col min="127" max="127" width="4.83203125" style="8" customWidth="1"/>
    <col min="128" max="130" width="17" style="8" customWidth="1"/>
    <col min="131" max="134" width="8.83203125" style="8" customWidth="1"/>
    <col min="135" max="135" width="0.6640625" style="8" customWidth="1"/>
    <col min="136" max="137" width="8.33203125" style="8" customWidth="1"/>
    <col min="138" max="138" width="8.83203125" style="8" customWidth="1"/>
    <col min="139" max="141" width="4" style="8" customWidth="1"/>
    <col min="142" max="142" width="2.33203125" style="8" customWidth="1"/>
    <col min="143" max="145" width="17.5" style="8" customWidth="1"/>
    <col min="146" max="149" width="8.83203125" style="8" customWidth="1"/>
    <col min="150" max="150" width="1.83203125" style="8" customWidth="1"/>
    <col min="151" max="152" width="9.5" style="8" customWidth="1"/>
    <col min="153" max="153" width="8.83203125" style="8" customWidth="1"/>
    <col min="154" max="156" width="3.5" style="8" customWidth="1"/>
    <col min="157" max="157" width="2.83203125" style="8" customWidth="1"/>
    <col min="158" max="160" width="15" style="8" customWidth="1"/>
    <col min="161" max="164" width="8.83203125" style="8" customWidth="1"/>
    <col min="165" max="165" width="1.83203125" style="8" customWidth="1"/>
    <col min="166" max="167" width="8.5" style="8" customWidth="1"/>
    <col min="168" max="168" width="8.83203125" style="8" customWidth="1"/>
    <col min="169" max="171" width="3.5" style="8" customWidth="1"/>
    <col min="172" max="172" width="3" style="8" customWidth="1"/>
    <col min="173" max="175" width="19.83203125" style="8" customWidth="1"/>
    <col min="176" max="16384" width="8.83203125" style="8"/>
  </cols>
  <sheetData>
    <row r="1" spans="1:179" customFormat="1">
      <c r="A1" s="19"/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</row>
    <row r="2" spans="1:179" customFormat="1">
      <c r="A2" s="19"/>
      <c r="B2" s="20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</row>
    <row r="3" spans="1:179" customFormat="1">
      <c r="A3" s="19"/>
      <c r="B3" s="2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</row>
    <row r="4" spans="1:179" customFormat="1">
      <c r="A4" s="19"/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</row>
    <row r="5" spans="1:179" customFormat="1">
      <c r="A5" s="19"/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</row>
    <row r="6" spans="1:179" customFormat="1" ht="42" customHeight="1">
      <c r="A6" s="19"/>
      <c r="B6" s="23" t="s">
        <v>26</v>
      </c>
      <c r="C6" s="23"/>
      <c r="D6" s="23"/>
      <c r="E6" s="23"/>
      <c r="F6" s="23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</row>
    <row r="7" spans="1:179" customFormat="1">
      <c r="A7" s="19"/>
      <c r="B7" s="21"/>
      <c r="C7" s="22"/>
      <c r="D7" s="22"/>
      <c r="E7" s="2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</row>
    <row r="8" spans="1:179" customFormat="1">
      <c r="A8" s="19"/>
      <c r="B8" s="21"/>
      <c r="C8" s="22"/>
      <c r="D8" s="22"/>
      <c r="E8" s="2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</row>
    <row r="9" spans="1:179" customFormat="1">
      <c r="A9" s="19"/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</row>
    <row r="10" spans="1:179">
      <c r="C10" s="32" t="s">
        <v>24</v>
      </c>
    </row>
    <row r="12" spans="1:179">
      <c r="C12" s="8" t="s">
        <v>5</v>
      </c>
      <c r="H12" s="16">
        <f>SUM(K55:FW55)</f>
        <v>0</v>
      </c>
      <c r="I12" s="16"/>
      <c r="J12" s="16"/>
      <c r="K12" s="10">
        <f>+H12/H14</f>
        <v>0</v>
      </c>
      <c r="L12" s="10"/>
      <c r="M12" s="10"/>
      <c r="N12" s="16"/>
      <c r="R12" s="10"/>
      <c r="Z12" s="15"/>
      <c r="AA12" s="15"/>
      <c r="AB12" s="15"/>
      <c r="AC12" s="15"/>
      <c r="AL12" s="16"/>
      <c r="AM12" s="16"/>
      <c r="AN12" s="16"/>
    </row>
    <row r="13" spans="1:179">
      <c r="C13" s="8" t="s">
        <v>4</v>
      </c>
      <c r="H13" s="16">
        <f>SUM(N56:FW56)</f>
        <v>4380</v>
      </c>
      <c r="I13" s="16"/>
      <c r="J13" s="16"/>
      <c r="K13" s="10">
        <f>+H13/H14</f>
        <v>1</v>
      </c>
      <c r="L13" s="10"/>
      <c r="M13" s="10"/>
      <c r="N13" s="16"/>
      <c r="R13" s="10"/>
      <c r="Z13" s="15"/>
      <c r="AA13" s="15"/>
      <c r="AB13" s="15"/>
      <c r="AC13" s="15"/>
    </row>
    <row r="14" spans="1:179">
      <c r="C14" s="8" t="s">
        <v>3</v>
      </c>
      <c r="H14" s="16">
        <f>+H12+H13</f>
        <v>4380</v>
      </c>
      <c r="I14" s="16"/>
      <c r="J14" s="16"/>
      <c r="N14" s="16"/>
      <c r="R14" s="10"/>
      <c r="Z14" s="15"/>
      <c r="AA14" s="15"/>
      <c r="AB14" s="15"/>
      <c r="AC14" s="15"/>
    </row>
    <row r="15" spans="1:179">
      <c r="H15" s="16"/>
      <c r="I15" s="16"/>
      <c r="J15" s="16"/>
      <c r="N15" s="16"/>
      <c r="R15" s="10"/>
      <c r="Z15" s="15"/>
      <c r="AA15" s="15"/>
      <c r="AB15" s="15"/>
      <c r="AC15" s="15"/>
    </row>
    <row r="16" spans="1:179">
      <c r="H16" s="16" t="s">
        <v>19</v>
      </c>
      <c r="I16" s="31">
        <v>30</v>
      </c>
      <c r="J16" s="16"/>
      <c r="N16" s="16"/>
      <c r="R16" s="10"/>
      <c r="Z16" s="15"/>
      <c r="AA16" s="15"/>
      <c r="AB16" s="15"/>
      <c r="AC16" s="15"/>
    </row>
    <row r="17" spans="1:179">
      <c r="H17" s="16" t="s">
        <v>20</v>
      </c>
      <c r="I17" s="16">
        <f>I16+K61+Z60+AO60+BD60+BS60+CH60+CW60+DL60+EA60+EP60+FE60+FT60</f>
        <v>4410</v>
      </c>
      <c r="J17" s="16">
        <f>+FK51</f>
        <v>4410</v>
      </c>
      <c r="N17" s="16"/>
      <c r="R17" s="10"/>
      <c r="Z17" s="15"/>
      <c r="AA17" s="15"/>
      <c r="AB17" s="15"/>
      <c r="AC17" s="15"/>
    </row>
    <row r="18" spans="1:179">
      <c r="H18" s="16" t="s">
        <v>23</v>
      </c>
      <c r="I18" s="16">
        <f>+I17-J17</f>
        <v>0</v>
      </c>
      <c r="J18" s="16"/>
      <c r="N18" s="16"/>
      <c r="R18" s="10"/>
      <c r="Z18" s="15"/>
      <c r="AA18" s="15"/>
      <c r="AB18" s="15"/>
      <c r="AC18" s="15"/>
    </row>
    <row r="19" spans="1:179">
      <c r="N19" s="16"/>
    </row>
    <row r="20" spans="1:179">
      <c r="C20" s="47">
        <v>43891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R20" s="47">
        <v>43922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6"/>
      <c r="AE20" s="12" t="s">
        <v>21</v>
      </c>
      <c r="AF20" s="12" t="s">
        <v>22</v>
      </c>
      <c r="AG20" s="47">
        <v>43952</v>
      </c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6"/>
      <c r="AV20" s="47">
        <v>43983</v>
      </c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6"/>
      <c r="BK20" s="47">
        <v>44013</v>
      </c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6"/>
      <c r="BZ20" s="47">
        <v>44044</v>
      </c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6"/>
      <c r="CO20" s="47">
        <v>44075</v>
      </c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6"/>
      <c r="DD20" s="47">
        <v>44105</v>
      </c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6"/>
      <c r="DS20" s="47">
        <v>44136</v>
      </c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6"/>
      <c r="EH20" s="47">
        <v>44166</v>
      </c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6"/>
      <c r="EW20" s="47">
        <v>44197</v>
      </c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6"/>
      <c r="FL20" s="47">
        <v>44228</v>
      </c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6"/>
    </row>
    <row r="22" spans="1:179">
      <c r="A22" s="12" t="s">
        <v>21</v>
      </c>
      <c r="B22" s="12" t="s">
        <v>22</v>
      </c>
      <c r="C22" s="8" t="s">
        <v>0</v>
      </c>
      <c r="D22" s="44" t="s">
        <v>13</v>
      </c>
      <c r="E22" s="45"/>
      <c r="F22" s="46"/>
      <c r="G22" s="17" t="s">
        <v>14</v>
      </c>
      <c r="H22" s="44" t="s">
        <v>1</v>
      </c>
      <c r="I22" s="45"/>
      <c r="J22" s="46"/>
      <c r="K22" s="17" t="s">
        <v>16</v>
      </c>
      <c r="L22" s="17" t="s">
        <v>15</v>
      </c>
      <c r="M22" s="17" t="s">
        <v>17</v>
      </c>
      <c r="N22" s="17" t="s">
        <v>2</v>
      </c>
      <c r="P22" s="12" t="s">
        <v>21</v>
      </c>
      <c r="Q22" s="12" t="s">
        <v>22</v>
      </c>
      <c r="R22" s="8" t="s">
        <v>0</v>
      </c>
      <c r="S22" s="44" t="s">
        <v>13</v>
      </c>
      <c r="T22" s="45"/>
      <c r="U22" s="46"/>
      <c r="V22" s="17" t="s">
        <v>14</v>
      </c>
      <c r="W22" s="44" t="s">
        <v>1</v>
      </c>
      <c r="X22" s="45"/>
      <c r="Y22" s="46"/>
      <c r="Z22" s="17" t="s">
        <v>16</v>
      </c>
      <c r="AA22" s="17" t="s">
        <v>15</v>
      </c>
      <c r="AB22" s="17" t="s">
        <v>17</v>
      </c>
      <c r="AC22" s="17" t="s">
        <v>2</v>
      </c>
      <c r="AG22" s="8" t="s">
        <v>0</v>
      </c>
      <c r="AH22" s="44" t="s">
        <v>13</v>
      </c>
      <c r="AI22" s="45"/>
      <c r="AJ22" s="46"/>
      <c r="AK22" s="17" t="s">
        <v>14</v>
      </c>
      <c r="AL22" s="44" t="s">
        <v>1</v>
      </c>
      <c r="AM22" s="45"/>
      <c r="AN22" s="46"/>
      <c r="AO22" s="17" t="s">
        <v>16</v>
      </c>
      <c r="AP22" s="17" t="s">
        <v>15</v>
      </c>
      <c r="AQ22" s="17" t="s">
        <v>17</v>
      </c>
      <c r="AR22" s="17" t="s">
        <v>2</v>
      </c>
      <c r="AT22" s="12" t="s">
        <v>21</v>
      </c>
      <c r="AU22" s="12" t="s">
        <v>22</v>
      </c>
      <c r="AV22" s="8" t="s">
        <v>0</v>
      </c>
      <c r="AW22" s="44" t="s">
        <v>13</v>
      </c>
      <c r="AX22" s="45"/>
      <c r="AY22" s="46"/>
      <c r="AZ22" s="17" t="s">
        <v>14</v>
      </c>
      <c r="BA22" s="44" t="s">
        <v>1</v>
      </c>
      <c r="BB22" s="45"/>
      <c r="BC22" s="46"/>
      <c r="BD22" s="17" t="s">
        <v>16</v>
      </c>
      <c r="BE22" s="17" t="s">
        <v>15</v>
      </c>
      <c r="BF22" s="17" t="s">
        <v>17</v>
      </c>
      <c r="BG22" s="17" t="s">
        <v>2</v>
      </c>
      <c r="BI22" s="12" t="s">
        <v>21</v>
      </c>
      <c r="BJ22" s="12" t="s">
        <v>22</v>
      </c>
      <c r="BK22" s="8" t="s">
        <v>0</v>
      </c>
      <c r="BL22" s="44" t="s">
        <v>13</v>
      </c>
      <c r="BM22" s="45"/>
      <c r="BN22" s="46"/>
      <c r="BO22" s="17" t="s">
        <v>14</v>
      </c>
      <c r="BP22" s="44" t="s">
        <v>1</v>
      </c>
      <c r="BQ22" s="45"/>
      <c r="BR22" s="46"/>
      <c r="BS22" s="17" t="s">
        <v>16</v>
      </c>
      <c r="BT22" s="17" t="s">
        <v>15</v>
      </c>
      <c r="BU22" s="17" t="s">
        <v>17</v>
      </c>
      <c r="BV22" s="17" t="s">
        <v>2</v>
      </c>
      <c r="BX22" s="12" t="s">
        <v>21</v>
      </c>
      <c r="BY22" s="12" t="s">
        <v>22</v>
      </c>
      <c r="BZ22" s="8" t="s">
        <v>0</v>
      </c>
      <c r="CA22" s="44" t="s">
        <v>13</v>
      </c>
      <c r="CB22" s="45"/>
      <c r="CC22" s="46"/>
      <c r="CD22" s="17" t="s">
        <v>14</v>
      </c>
      <c r="CE22" s="44" t="s">
        <v>1</v>
      </c>
      <c r="CF22" s="45"/>
      <c r="CG22" s="46"/>
      <c r="CH22" s="17" t="s">
        <v>16</v>
      </c>
      <c r="CI22" s="17" t="s">
        <v>15</v>
      </c>
      <c r="CJ22" s="17" t="s">
        <v>17</v>
      </c>
      <c r="CK22" s="17" t="s">
        <v>2</v>
      </c>
      <c r="CM22" s="12" t="s">
        <v>21</v>
      </c>
      <c r="CN22" s="12" t="s">
        <v>22</v>
      </c>
      <c r="CO22" s="8" t="s">
        <v>0</v>
      </c>
      <c r="CP22" s="44" t="s">
        <v>13</v>
      </c>
      <c r="CQ22" s="45"/>
      <c r="CR22" s="46"/>
      <c r="CS22" s="17" t="s">
        <v>14</v>
      </c>
      <c r="CT22" s="44" t="s">
        <v>1</v>
      </c>
      <c r="CU22" s="45"/>
      <c r="CV22" s="46"/>
      <c r="CW22" s="17" t="s">
        <v>16</v>
      </c>
      <c r="CX22" s="17" t="s">
        <v>15</v>
      </c>
      <c r="CY22" s="17" t="s">
        <v>17</v>
      </c>
      <c r="CZ22" s="17" t="s">
        <v>2</v>
      </c>
      <c r="DB22" s="12" t="s">
        <v>21</v>
      </c>
      <c r="DC22" s="12" t="s">
        <v>22</v>
      </c>
      <c r="DD22" s="8" t="s">
        <v>0</v>
      </c>
      <c r="DE22" s="44" t="s">
        <v>13</v>
      </c>
      <c r="DF22" s="45"/>
      <c r="DG22" s="46"/>
      <c r="DH22" s="17" t="s">
        <v>14</v>
      </c>
      <c r="DI22" s="44" t="s">
        <v>1</v>
      </c>
      <c r="DJ22" s="45"/>
      <c r="DK22" s="46"/>
      <c r="DL22" s="17" t="s">
        <v>16</v>
      </c>
      <c r="DM22" s="17" t="s">
        <v>15</v>
      </c>
      <c r="DN22" s="17" t="s">
        <v>17</v>
      </c>
      <c r="DO22" s="17" t="s">
        <v>2</v>
      </c>
      <c r="DQ22" s="12" t="s">
        <v>21</v>
      </c>
      <c r="DR22" s="12" t="s">
        <v>22</v>
      </c>
      <c r="DS22" s="8" t="s">
        <v>0</v>
      </c>
      <c r="DT22" s="44" t="s">
        <v>13</v>
      </c>
      <c r="DU22" s="45"/>
      <c r="DV22" s="46"/>
      <c r="DW22" s="17" t="s">
        <v>14</v>
      </c>
      <c r="DX22" s="44" t="s">
        <v>1</v>
      </c>
      <c r="DY22" s="45"/>
      <c r="DZ22" s="46"/>
      <c r="EA22" s="17" t="s">
        <v>16</v>
      </c>
      <c r="EB22" s="17" t="s">
        <v>15</v>
      </c>
      <c r="EC22" s="17" t="s">
        <v>17</v>
      </c>
      <c r="ED22" s="17" t="s">
        <v>2</v>
      </c>
      <c r="EF22" s="12" t="s">
        <v>21</v>
      </c>
      <c r="EG22" s="12" t="s">
        <v>22</v>
      </c>
      <c r="EH22" s="8" t="s">
        <v>0</v>
      </c>
      <c r="EI22" s="44" t="s">
        <v>13</v>
      </c>
      <c r="EJ22" s="45"/>
      <c r="EK22" s="46"/>
      <c r="EL22" s="17" t="s">
        <v>14</v>
      </c>
      <c r="EM22" s="44" t="s">
        <v>1</v>
      </c>
      <c r="EN22" s="45"/>
      <c r="EO22" s="46"/>
      <c r="EP22" s="17" t="s">
        <v>16</v>
      </c>
      <c r="EQ22" s="17" t="s">
        <v>15</v>
      </c>
      <c r="ER22" s="17" t="s">
        <v>17</v>
      </c>
      <c r="ES22" s="17" t="s">
        <v>2</v>
      </c>
      <c r="EU22" s="12" t="s">
        <v>21</v>
      </c>
      <c r="EV22" s="12" t="s">
        <v>22</v>
      </c>
      <c r="EW22" s="8" t="s">
        <v>0</v>
      </c>
      <c r="EX22" s="44" t="s">
        <v>13</v>
      </c>
      <c r="EY22" s="45"/>
      <c r="EZ22" s="46"/>
      <c r="FA22" s="17" t="s">
        <v>14</v>
      </c>
      <c r="FB22" s="44" t="s">
        <v>1</v>
      </c>
      <c r="FC22" s="45"/>
      <c r="FD22" s="46"/>
      <c r="FE22" s="17" t="s">
        <v>16</v>
      </c>
      <c r="FF22" s="17" t="s">
        <v>15</v>
      </c>
      <c r="FG22" s="17" t="s">
        <v>17</v>
      </c>
      <c r="FH22" s="17" t="s">
        <v>2</v>
      </c>
      <c r="FJ22" s="12" t="s">
        <v>21</v>
      </c>
      <c r="FK22" s="12" t="s">
        <v>22</v>
      </c>
      <c r="FL22" s="8" t="s">
        <v>0</v>
      </c>
      <c r="FM22" s="44" t="s">
        <v>13</v>
      </c>
      <c r="FN22" s="45"/>
      <c r="FO22" s="46"/>
      <c r="FP22" s="17" t="s">
        <v>14</v>
      </c>
      <c r="FQ22" s="44" t="s">
        <v>1</v>
      </c>
      <c r="FR22" s="45"/>
      <c r="FS22" s="46"/>
      <c r="FT22" s="17" t="s">
        <v>16</v>
      </c>
      <c r="FU22" s="17" t="s">
        <v>15</v>
      </c>
      <c r="FV22" s="17" t="s">
        <v>17</v>
      </c>
      <c r="FW22" s="17" t="s">
        <v>2</v>
      </c>
    </row>
    <row r="23" spans="1:179">
      <c r="A23" s="15">
        <f>+I16</f>
        <v>30</v>
      </c>
      <c r="B23" s="15">
        <f>+A23+SUM(K23:N23)</f>
        <v>42</v>
      </c>
      <c r="C23" s="8">
        <v>1</v>
      </c>
      <c r="D23" s="41"/>
      <c r="E23" s="41"/>
      <c r="F23" s="41"/>
      <c r="G23" s="43"/>
      <c r="H23" s="11">
        <f>IF(D23&gt;=1,VLOOKUP(D23,Destinations!$B$11:$D$155,2),0)</f>
        <v>0</v>
      </c>
      <c r="I23" s="11">
        <f>IF(E23&gt;=1,VLOOKUP(E23,Destinations!$B$11:$D$155,2),0)</f>
        <v>0</v>
      </c>
      <c r="J23" s="11">
        <f>IF(F23&gt;=1,VLOOKUP(F23,Destinations!$B$11:$D$155,2),0)</f>
        <v>0</v>
      </c>
      <c r="K23" s="8">
        <f>IF(D23&gt;0,VLOOKUP(D23,Destinations!$B$11:$D$155,3),0)</f>
        <v>0</v>
      </c>
      <c r="L23" s="8">
        <f>IF(E23&gt;0,VLOOKUP(E23,Destinations!$B$11:$D$155,3),0)</f>
        <v>0</v>
      </c>
      <c r="M23" s="8">
        <f>IF(F23&gt;0,VLOOKUP(F23,Destinations!$B$11:$D$155,3),0)</f>
        <v>0</v>
      </c>
      <c r="N23" s="18">
        <f>IF(G23=0,Destinations!$G$11,VLOOKUP(G23,Destinations!$B$11:$D$155,3))</f>
        <v>12</v>
      </c>
      <c r="P23" s="14">
        <f>+B53</f>
        <v>402</v>
      </c>
      <c r="Q23" s="15">
        <f>+P23+SUM(Z23:AC23)</f>
        <v>414</v>
      </c>
      <c r="R23" s="8">
        <v>1</v>
      </c>
      <c r="S23" s="41"/>
      <c r="T23" s="41"/>
      <c r="U23" s="41"/>
      <c r="V23" s="41"/>
      <c r="W23" s="11">
        <f>IF(S23&gt;1,VLOOKUP(S23,Destinations!$B$11:$D$155,2),0)</f>
        <v>0</v>
      </c>
      <c r="X23" s="11">
        <f>IF(T23&gt;1,VLOOKUP(T23,Destinations!$B$11:$D$155,2),0)</f>
        <v>0</v>
      </c>
      <c r="Y23" s="11">
        <f>IF(U23&gt;1,VLOOKUP(U23,Destinations!$B$11:$D$155,2),0)</f>
        <v>0</v>
      </c>
      <c r="Z23" s="8">
        <f>IF(S23&gt;0,VLOOKUP(S23,Destinations!$B$11:$D$155,3),0)</f>
        <v>0</v>
      </c>
      <c r="AA23" s="8">
        <f>IF(T23&gt;0,VLOOKUP(T23,Destinations!$B$11:$D$155,3),0)</f>
        <v>0</v>
      </c>
      <c r="AB23" s="8">
        <f>IF(U23&gt;0,VLOOKUP(U23,Destinations!$B$11:$D$155,3),0)</f>
        <v>0</v>
      </c>
      <c r="AC23" s="8">
        <f>IF(V23=0,Destinations!$G$11,VLOOKUP(V23,Destinations!$B$11:$D$155,3))</f>
        <v>12</v>
      </c>
      <c r="AE23" s="14">
        <f>+Q52</f>
        <v>762</v>
      </c>
      <c r="AF23" s="15">
        <f>+AE23+SUM(AO23:AR23)</f>
        <v>774</v>
      </c>
      <c r="AG23" s="8">
        <v>1</v>
      </c>
      <c r="AH23" s="41">
        <v>1</v>
      </c>
      <c r="AI23" s="41"/>
      <c r="AJ23" s="41"/>
      <c r="AK23" s="41"/>
      <c r="AL23" s="11" t="str">
        <f>IF(AH23&gt;=1,VLOOKUP(AH23,Destinations!$B$11:$D$155,2),0)</f>
        <v>Public Holiday</v>
      </c>
      <c r="AM23" s="11">
        <f>IF(AI23&gt;1,VLOOKUP(AI23,Destinations!$B$11:$D$155,2),0)</f>
        <v>0</v>
      </c>
      <c r="AN23" s="11">
        <f>IF(AJ23&gt;1,VLOOKUP(AJ23,Destinations!$B$11:$D$155,2),0)</f>
        <v>0</v>
      </c>
      <c r="AO23" s="8">
        <f>IF(AH23&gt;0,VLOOKUP(AH23,Destinations!$B$11:$D$155,3),0)</f>
        <v>0</v>
      </c>
      <c r="AP23" s="8">
        <f>IF(AI23&gt;0,VLOOKUP(AI23,Destinations!$B$11:$D$155,3),0)</f>
        <v>0</v>
      </c>
      <c r="AQ23" s="8">
        <f>IF(AJ23&gt;0,VLOOKUP(AJ23,Destinations!$B$11:$D$155,3),0)</f>
        <v>0</v>
      </c>
      <c r="AR23" s="8">
        <f>IF(AK23=0,Destinations!$G$11,0)</f>
        <v>12</v>
      </c>
      <c r="AT23" s="14">
        <f>+AF53</f>
        <v>1134</v>
      </c>
      <c r="AU23" s="15">
        <f>+AT23+SUM(BD23:BG23)</f>
        <v>1146</v>
      </c>
      <c r="AV23" s="8">
        <v>1</v>
      </c>
      <c r="AW23" s="41"/>
      <c r="AX23" s="41"/>
      <c r="AY23" s="41"/>
      <c r="AZ23" s="41"/>
      <c r="BA23" s="11">
        <f>IF(AW23&gt;=1,VLOOKUP(AW23,Destinations!$B$11:$D$155,2),0)</f>
        <v>0</v>
      </c>
      <c r="BB23" s="11">
        <f>IF(AX23&gt;1,VLOOKUP(AX23,Destinations!$B$11:$D$155,2),0)</f>
        <v>0</v>
      </c>
      <c r="BC23" s="11">
        <f>IF(AY23&gt;1,VLOOKUP(AY23,Destinations!$B$11:$D$155,2),0)</f>
        <v>0</v>
      </c>
      <c r="BD23" s="8">
        <f>IF(AW23&gt;0,VLOOKUP(AW23,Destinations!$B$11:$D$155,3),0)</f>
        <v>0</v>
      </c>
      <c r="BE23" s="8">
        <f>IF(AX23&gt;0,VLOOKUP(AX23,Destinations!$B$11:$D$155,3),0)</f>
        <v>0</v>
      </c>
      <c r="BF23" s="8">
        <f>IF(AY23&gt;0,VLOOKUP(AY23,Destinations!$B$11:$D$155,3),0)</f>
        <v>0</v>
      </c>
      <c r="BG23" s="8">
        <f>IF(AZ23=0,Destinations!$G$11,0)</f>
        <v>12</v>
      </c>
      <c r="BI23" s="14">
        <f>+AU52</f>
        <v>1494</v>
      </c>
      <c r="BJ23" s="15">
        <f>+BI23+SUM(BS23:BV23)</f>
        <v>1506</v>
      </c>
      <c r="BK23" s="8">
        <v>1</v>
      </c>
      <c r="BL23" s="41"/>
      <c r="BM23" s="41"/>
      <c r="BN23" s="41"/>
      <c r="BO23" s="41"/>
      <c r="BP23" s="11">
        <f>IF(BL23&gt;=1,VLOOKUP(BL23,Destinations!$B$11:$D$155,2),0)</f>
        <v>0</v>
      </c>
      <c r="BQ23" s="11">
        <f>IF(BM23&gt;1,VLOOKUP(BM23,Destinations!$B$11:$D$155,2),0)</f>
        <v>0</v>
      </c>
      <c r="BR23" s="11">
        <f>IF(BN23&gt;1,VLOOKUP(BN23,Destinations!$B$11:$D$155,2),0)</f>
        <v>0</v>
      </c>
      <c r="BS23" s="8">
        <f>IF(BL23&gt;0,VLOOKUP(BL23,Destinations!$B$11:$D$155,3),0)</f>
        <v>0</v>
      </c>
      <c r="BT23" s="8">
        <f>IF(BM23&gt;0,VLOOKUP(BM23,Destinations!$B$11:$D$155,3),0)</f>
        <v>0</v>
      </c>
      <c r="BU23" s="8">
        <f>IF(BN23&gt;0,VLOOKUP(BN23,Destinations!$B$11:$D$155,3),0)</f>
        <v>0</v>
      </c>
      <c r="BV23" s="8">
        <f>IF(BO23=0,Destinations!$G$11,VLOOKUP(BO23,Destinations!$B$11:$D$155,3))</f>
        <v>12</v>
      </c>
      <c r="BX23" s="14">
        <f>+BJ53</f>
        <v>1866</v>
      </c>
      <c r="BY23" s="15">
        <f>+BX23+SUM(CH23:CK23)</f>
        <v>1878</v>
      </c>
      <c r="BZ23" s="8">
        <v>1</v>
      </c>
      <c r="CA23" s="41"/>
      <c r="CB23" s="41"/>
      <c r="CC23" s="41"/>
      <c r="CD23" s="41"/>
      <c r="CE23" s="11">
        <f>IF(CA23&gt;=1,VLOOKUP(CA23,Destinations!$B$11:$D$155,2),0)</f>
        <v>0</v>
      </c>
      <c r="CF23" s="11">
        <f>IF(CB23&gt;1,VLOOKUP(CB23,Destinations!$B$11:$D$155,2),0)</f>
        <v>0</v>
      </c>
      <c r="CG23" s="11">
        <f>IF(CC23&gt;1,VLOOKUP(CC23,Destinations!$B$11:$D$155,2),0)</f>
        <v>0</v>
      </c>
      <c r="CH23" s="8">
        <f>IF(CA23&gt;0,VLOOKUP(CA23,Destinations!$B$11:$D$155,3),0)</f>
        <v>0</v>
      </c>
      <c r="CI23" s="8">
        <f>IF(CB23&gt;0,VLOOKUP(CB23,Destinations!$B$11:$D$155,3),0)</f>
        <v>0</v>
      </c>
      <c r="CJ23" s="8">
        <f>IF(CC23&gt;0,VLOOKUP(CC23,Destinations!$B$11:$D$155,3),0)</f>
        <v>0</v>
      </c>
      <c r="CK23" s="8">
        <f>IF(CD23=0,Destinations!$G$11,VLOOKUP(CD23,Destinations!$B$11:$D$155,3))</f>
        <v>12</v>
      </c>
      <c r="CM23" s="14">
        <f>+BY53</f>
        <v>2238</v>
      </c>
      <c r="CN23" s="15">
        <f>+CM23+SUM(CW23:CZ23)</f>
        <v>2250</v>
      </c>
      <c r="CO23" s="8">
        <v>1</v>
      </c>
      <c r="CP23" s="41"/>
      <c r="CQ23" s="41"/>
      <c r="CR23" s="41"/>
      <c r="CS23" s="41"/>
      <c r="CT23" s="11">
        <f>IF(CP23&gt;=1,VLOOKUP(CP23,Destinations!$B$11:$D$155,2),0)</f>
        <v>0</v>
      </c>
      <c r="CU23" s="11">
        <f>IF(CQ23&gt;1,VLOOKUP(CQ23,Destinations!$B$11:$D$155,2),0)</f>
        <v>0</v>
      </c>
      <c r="CV23" s="11">
        <f>IF(CR23&gt;1,VLOOKUP(CR23,Destinations!$B$11:$D$155,2),0)</f>
        <v>0</v>
      </c>
      <c r="CW23" s="8">
        <f>IF(CP23&gt;0,VLOOKUP(CP23,Destinations!$B$11:$D$155,3),0)</f>
        <v>0</v>
      </c>
      <c r="CX23" s="8">
        <f>IF(CQ23&gt;0,VLOOKUP(CQ23,Destinations!$B$11:$D$155,3),0)</f>
        <v>0</v>
      </c>
      <c r="CY23" s="8">
        <f>IF(CR23&gt;0,VLOOKUP(CR23,Destinations!$B$11:$D$155,3),0)</f>
        <v>0</v>
      </c>
      <c r="CZ23" s="8">
        <f>IF(CS23=0,Destinations!$G$11,VLOOKUP(CS23,Destinations!$B$11:$D$155,3))</f>
        <v>12</v>
      </c>
      <c r="DB23" s="14">
        <f>+CN52</f>
        <v>2598</v>
      </c>
      <c r="DC23" s="15">
        <f>+DB23+SUM(DL23:DO23)</f>
        <v>2610</v>
      </c>
      <c r="DD23" s="8">
        <v>1</v>
      </c>
      <c r="DE23" s="41"/>
      <c r="DF23" s="41"/>
      <c r="DG23" s="41"/>
      <c r="DH23" s="41"/>
      <c r="DI23" s="11">
        <f>IF(DE23&gt;=1,VLOOKUP(DE23,Destinations!$B$11:$D$155,2),0)</f>
        <v>0</v>
      </c>
      <c r="DJ23" s="11">
        <f>IF(DF23&gt;1,VLOOKUP(DF23,Destinations!$B$11:$D$155,2),0)</f>
        <v>0</v>
      </c>
      <c r="DK23" s="11">
        <f>IF(DG23&gt;1,VLOOKUP(DG23,Destinations!$B$11:$D$155,2),0)</f>
        <v>0</v>
      </c>
      <c r="DL23" s="8">
        <f>IF(DE23&gt;0,VLOOKUP(DE23,Destinations!$B$11:$D$155,3),0)</f>
        <v>0</v>
      </c>
      <c r="DM23" s="8">
        <f>IF(DF23&gt;0,VLOOKUP(DF23,Destinations!$B$11:$D$155,3),0)</f>
        <v>0</v>
      </c>
      <c r="DN23" s="8">
        <f>IF(DG23&gt;0,VLOOKUP(DG23,Destinations!$B$11:$D$155,3),0)</f>
        <v>0</v>
      </c>
      <c r="DO23" s="8">
        <f>IF(DH23=0,Destinations!$G$11,VLOOKUP(DH23,Destinations!$B$11:$D$155,3))</f>
        <v>12</v>
      </c>
      <c r="DQ23" s="14">
        <f>+DC53</f>
        <v>2970</v>
      </c>
      <c r="DR23" s="15">
        <f>+DQ23+SUM(EA23:ED23)</f>
        <v>2982</v>
      </c>
      <c r="DS23" s="8">
        <v>1</v>
      </c>
      <c r="DT23" s="41"/>
      <c r="DU23" s="41"/>
      <c r="DV23" s="41"/>
      <c r="DW23" s="41"/>
      <c r="DX23" s="11">
        <f>IF(DT23&gt;=1,VLOOKUP(DT23,Destinations!$B$11:$D$155,2),0)</f>
        <v>0</v>
      </c>
      <c r="DY23" s="11">
        <f>IF(DU23&gt;1,VLOOKUP(DU23,Destinations!$B$11:$D$155,2),0)</f>
        <v>0</v>
      </c>
      <c r="DZ23" s="11">
        <f>IF(DV23&gt;1,VLOOKUP(DV23,Destinations!$B$11:$D$155,2),0)</f>
        <v>0</v>
      </c>
      <c r="EA23" s="8">
        <f>IF(DT23&gt;0,VLOOKUP(DT23,Destinations!$B$11:$D$155,3),0)</f>
        <v>0</v>
      </c>
      <c r="EB23" s="8">
        <f>IF(DU23&gt;0,VLOOKUP(DU23,Destinations!$B$11:$D$155,3),0)</f>
        <v>0</v>
      </c>
      <c r="EC23" s="8">
        <f>IF(DV23&gt;0,VLOOKUP(DV23,Destinations!$B$11:$D$155,3),0)</f>
        <v>0</v>
      </c>
      <c r="ED23" s="8">
        <f>IF(DW23=0,Destinations!$G$11,VLOOKUP(DW23,Destinations!$B$11:$D$155,3))</f>
        <v>12</v>
      </c>
      <c r="EF23" s="14">
        <f>+DR52</f>
        <v>3330</v>
      </c>
      <c r="EG23" s="15">
        <f>+EF23+SUM(EP23:ES23)</f>
        <v>3342</v>
      </c>
      <c r="EH23" s="8">
        <v>1</v>
      </c>
      <c r="EI23" s="41"/>
      <c r="EJ23" s="41"/>
      <c r="EK23" s="41"/>
      <c r="EL23" s="41"/>
      <c r="EM23" s="11">
        <f>IF(EI23&gt;=1,VLOOKUP(EI23,Destinations!$B$11:$D$155,2),0)</f>
        <v>0</v>
      </c>
      <c r="EN23" s="11">
        <f>IF(EJ23&gt;1,VLOOKUP(EJ23,Destinations!$B$11:$D$155,2),0)</f>
        <v>0</v>
      </c>
      <c r="EO23" s="11">
        <f>IF(EK23&gt;1,VLOOKUP(EK23,Destinations!$B$11:$D$155,2),0)</f>
        <v>0</v>
      </c>
      <c r="EP23" s="8">
        <f>IF(EI23&gt;0,VLOOKUP(EI23,Destinations!$B$11:$D$155,3),0)</f>
        <v>0</v>
      </c>
      <c r="EQ23" s="8">
        <f>IF(EJ23&gt;0,VLOOKUP(EJ23,Destinations!$B$11:$D$155,3),0)</f>
        <v>0</v>
      </c>
      <c r="ER23" s="8">
        <f>IF(EK23&gt;0,VLOOKUP(EK23,Destinations!$B$11:$D$155,3),0)</f>
        <v>0</v>
      </c>
      <c r="ES23" s="8">
        <f>IF(EL23=0,Destinations!$G$11,VLOOKUP(EL23,Destinations!$B$11:$D$155,3))</f>
        <v>12</v>
      </c>
      <c r="EU23" s="14">
        <f>+EG53</f>
        <v>3702</v>
      </c>
      <c r="EV23" s="15">
        <f>+EU23+SUM(FE23:FH23)</f>
        <v>3714</v>
      </c>
      <c r="EW23" s="8">
        <v>1</v>
      </c>
      <c r="EX23" s="41">
        <v>1</v>
      </c>
      <c r="EY23" s="41"/>
      <c r="EZ23" s="41"/>
      <c r="FA23" s="41"/>
      <c r="FB23" s="11" t="str">
        <f>IF(EX23&gt;=1,VLOOKUP(EX23,Destinations!$B$11:$D$155,2),0)</f>
        <v>Public Holiday</v>
      </c>
      <c r="FC23" s="11">
        <f>IF(EY23&gt;1,VLOOKUP(EY23,Destinations!$B$11:$D$155,2),0)</f>
        <v>0</v>
      </c>
      <c r="FD23" s="11">
        <f>IF(EZ23&gt;1,VLOOKUP(EZ23,Destinations!$B$11:$D$155,2),0)</f>
        <v>0</v>
      </c>
      <c r="FE23" s="8">
        <f>IF(EX23&gt;0,VLOOKUP(EX23,Destinations!$B$11:$D$155,3),0)</f>
        <v>0</v>
      </c>
      <c r="FF23" s="8">
        <f>IF(EY23&gt;0,VLOOKUP(EY23,Destinations!$B$11:$D$155,3),0)</f>
        <v>0</v>
      </c>
      <c r="FG23" s="8">
        <f>IF(EZ23&gt;0,VLOOKUP(EZ23,Destinations!$B$11:$D$155,3),0)</f>
        <v>0</v>
      </c>
      <c r="FH23" s="8">
        <f>IF(FA23=0,Destinations!$G$11,VLOOKUP(FA23,Destinations!$B$11:$D$155,3))</f>
        <v>12</v>
      </c>
      <c r="FJ23" s="14">
        <f>+EV53</f>
        <v>4074</v>
      </c>
      <c r="FK23" s="15">
        <f>+FJ23+SUM(FT23:FW23)</f>
        <v>4086</v>
      </c>
      <c r="FL23" s="8">
        <v>1</v>
      </c>
      <c r="FM23" s="41"/>
      <c r="FN23" s="41"/>
      <c r="FO23" s="41"/>
      <c r="FP23" s="41"/>
      <c r="FQ23" s="11">
        <f>IF(FM23&gt;=1,VLOOKUP(FM23,Destinations!$B$11:$D$155,2),0)</f>
        <v>0</v>
      </c>
      <c r="FR23" s="11">
        <f>IF(FN23&gt;1,VLOOKUP(FN23,Destinations!$B$11:$D$155,2),0)</f>
        <v>0</v>
      </c>
      <c r="FS23" s="11">
        <f>IF(FO23&gt;1,VLOOKUP(FO23,Destinations!$B$11:$D$155,2),0)</f>
        <v>0</v>
      </c>
      <c r="FT23" s="8">
        <f>IF(FM23&gt;0,VLOOKUP(FM23,Destinations!$B$11:$D$155,3),0)</f>
        <v>0</v>
      </c>
      <c r="FU23" s="8">
        <f>IF(FN23&gt;0,VLOOKUP(FN23,Destinations!$B$11:$D$155,3),0)</f>
        <v>0</v>
      </c>
      <c r="FV23" s="8">
        <f>IF(FO23&gt;0,VLOOKUP(FO23,Destinations!$B$11:$D$155,3),0)</f>
        <v>0</v>
      </c>
      <c r="FW23" s="8">
        <f>IF(FP23=0,Destinations!$G$11,VLOOKUP(FP23,Destinations!$B$11:$D$155,3))</f>
        <v>12</v>
      </c>
    </row>
    <row r="24" spans="1:179">
      <c r="A24" s="15">
        <f>+B23</f>
        <v>42</v>
      </c>
      <c r="B24" s="15">
        <f>+A24+SUM(K24:N24)</f>
        <v>54</v>
      </c>
      <c r="C24" s="8">
        <v>2</v>
      </c>
      <c r="D24" s="42"/>
      <c r="E24" s="42"/>
      <c r="F24" s="42"/>
      <c r="G24" s="42"/>
      <c r="H24" s="11">
        <f>IF(D24&gt;=1,VLOOKUP(D24,Destinations!$B$11:$D$155,2),0)</f>
        <v>0</v>
      </c>
      <c r="I24" s="11">
        <f>IF(E24&gt;=1,VLOOKUP(E24,Destinations!$B$11:$D$155,2),0)</f>
        <v>0</v>
      </c>
      <c r="J24" s="11">
        <f>IF(F24&gt;=1,VLOOKUP(F24,Destinations!$B$11:$D$155,2),0)</f>
        <v>0</v>
      </c>
      <c r="K24" s="8">
        <f>IF(D24&gt;0,VLOOKUP(D24,Destinations!$B$11:$D$155,3),0)</f>
        <v>0</v>
      </c>
      <c r="L24" s="8">
        <f>IF(E24&gt;0,VLOOKUP(E24,Destinations!$B$11:$D$155,3),0)</f>
        <v>0</v>
      </c>
      <c r="M24" s="8">
        <f>IF(F24&gt;0,VLOOKUP(F24,Destinations!$B$11:$D$155,3),0)</f>
        <v>0</v>
      </c>
      <c r="N24" s="8">
        <f>IF(G24=0,Destinations!$G$11,VLOOKUP(G24,Destinations!$B$11:$D$155,3))</f>
        <v>12</v>
      </c>
      <c r="P24" s="14">
        <f>+Q23</f>
        <v>414</v>
      </c>
      <c r="Q24" s="15">
        <f>+P24+SUM(Z24:AC24)</f>
        <v>426</v>
      </c>
      <c r="R24" s="8">
        <v>2</v>
      </c>
      <c r="S24" s="42"/>
      <c r="T24" s="42"/>
      <c r="U24" s="42"/>
      <c r="V24" s="42"/>
      <c r="W24" s="11">
        <f>IF(S24&gt;=1,VLOOKUP(S24,Destinations!$B$11:$D$155,2),0)</f>
        <v>0</v>
      </c>
      <c r="X24" s="11">
        <f>IF(T24&gt;=1,VLOOKUP(T24,Destinations!$B$11:$D$155,2),0)</f>
        <v>0</v>
      </c>
      <c r="Y24" s="11">
        <f>IF(U24&gt;=1,VLOOKUP(U24,Destinations!$B$11:$D$155,2),0)</f>
        <v>0</v>
      </c>
      <c r="Z24" s="8">
        <f>IF(S24&gt;0,VLOOKUP(S24,Destinations!$B$11:$D$155,3),0)</f>
        <v>0</v>
      </c>
      <c r="AA24" s="8">
        <f>IF(T24&gt;0,VLOOKUP(T24,Destinations!$B$11:$D$155,3),0)</f>
        <v>0</v>
      </c>
      <c r="AB24" s="8">
        <f>IF(U24&gt;0,VLOOKUP(U24,Destinations!$B$11:$D$155,3),0)</f>
        <v>0</v>
      </c>
      <c r="AC24" s="8">
        <f>IF(V24=0,Destinations!$G$11,VLOOKUP(V24,Destinations!$B$11:$D$155,3))</f>
        <v>12</v>
      </c>
      <c r="AE24" s="14">
        <f>+AF23</f>
        <v>774</v>
      </c>
      <c r="AF24" s="15">
        <f>+AE24+SUM(AO24:AR24)</f>
        <v>786</v>
      </c>
      <c r="AG24" s="8">
        <v>2</v>
      </c>
      <c r="AH24" s="42"/>
      <c r="AI24" s="42"/>
      <c r="AJ24" s="42"/>
      <c r="AK24" s="42"/>
      <c r="AL24" s="11">
        <f>IF(AH24&gt;=1,VLOOKUP(AH24,Destinations!$B$11:$D$155,2),0)</f>
        <v>0</v>
      </c>
      <c r="AM24" s="11">
        <f>IF(AI24&gt;1,VLOOKUP(AI24,Destinations!$B$11:$D$155,2),0)</f>
        <v>0</v>
      </c>
      <c r="AN24" s="11">
        <f>IF(AJ24&gt;1,VLOOKUP(AJ24,Destinations!$B$11:$D$155,2),0)</f>
        <v>0</v>
      </c>
      <c r="AO24" s="8">
        <f>IF(AH24&gt;0,VLOOKUP(AH24,Destinations!$B$11:$D$155,3),0)</f>
        <v>0</v>
      </c>
      <c r="AP24" s="8">
        <f>IF(AI24&gt;0,VLOOKUP(AI24,Destinations!$B$11:$D$155,3),0)</f>
        <v>0</v>
      </c>
      <c r="AQ24" s="8">
        <f>IF(AJ24&gt;0,VLOOKUP(AJ24,Destinations!$B$11:$D$155,3),0)</f>
        <v>0</v>
      </c>
      <c r="AR24" s="8">
        <f>IF(AK24=0,Destinations!$G$11,0)</f>
        <v>12</v>
      </c>
      <c r="AT24" s="14">
        <f>+AU23</f>
        <v>1146</v>
      </c>
      <c r="AU24" s="15">
        <f>+AT24+SUM(BD24:BG24)</f>
        <v>1158</v>
      </c>
      <c r="AV24" s="8">
        <v>2</v>
      </c>
      <c r="AW24" s="42"/>
      <c r="AX24" s="42"/>
      <c r="AY24" s="42"/>
      <c r="AZ24" s="42"/>
      <c r="BA24" s="11">
        <f>IF(AW24&gt;=1,VLOOKUP(AW24,Destinations!$B$11:$D$155,2),0)</f>
        <v>0</v>
      </c>
      <c r="BB24" s="11">
        <f>IF(AX24&gt;1,VLOOKUP(AX24,Destinations!$B$11:$D$155,2),0)</f>
        <v>0</v>
      </c>
      <c r="BC24" s="11">
        <f>IF(AY24&gt;1,VLOOKUP(AY24,Destinations!$B$11:$D$155,2),0)</f>
        <v>0</v>
      </c>
      <c r="BD24" s="8">
        <f>IF(AW24&gt;0,VLOOKUP(AW24,Destinations!$B$11:$D$155,3),0)</f>
        <v>0</v>
      </c>
      <c r="BE24" s="8">
        <f>IF(AX24&gt;0,VLOOKUP(AX24,Destinations!$B$11:$D$155,3),0)</f>
        <v>0</v>
      </c>
      <c r="BF24" s="8">
        <f>IF(AY24&gt;0,VLOOKUP(AY24,Destinations!$B$11:$D$155,3),0)</f>
        <v>0</v>
      </c>
      <c r="BG24" s="8">
        <f>IF(AZ24=0,Destinations!$G$11,0)</f>
        <v>12</v>
      </c>
      <c r="BI24" s="14">
        <f>+BJ23</f>
        <v>1506</v>
      </c>
      <c r="BJ24" s="15">
        <f>+BI24+SUM(BS24:BV24)</f>
        <v>1518</v>
      </c>
      <c r="BK24" s="8">
        <v>2</v>
      </c>
      <c r="BL24" s="42"/>
      <c r="BM24" s="42"/>
      <c r="BN24" s="42"/>
      <c r="BO24" s="42"/>
      <c r="BP24" s="11">
        <f>IF(BL24&gt;=1,VLOOKUP(BL24,Destinations!$B$11:$D$155,2),0)</f>
        <v>0</v>
      </c>
      <c r="BQ24" s="11">
        <f>IF(BM24&gt;1,VLOOKUP(BM24,Destinations!$B$11:$D$155,2),0)</f>
        <v>0</v>
      </c>
      <c r="BR24" s="11">
        <f>IF(BN24&gt;1,VLOOKUP(BN24,Destinations!$B$11:$D$155,2),0)</f>
        <v>0</v>
      </c>
      <c r="BS24" s="8">
        <f>IF(BL24&gt;0,VLOOKUP(BL24,Destinations!$B$11:$D$155,3),0)</f>
        <v>0</v>
      </c>
      <c r="BT24" s="8">
        <f>IF(BM24&gt;0,VLOOKUP(BM24,Destinations!$B$11:$D$155,3),0)</f>
        <v>0</v>
      </c>
      <c r="BU24" s="8">
        <f>IF(BN24&gt;0,VLOOKUP(BN24,Destinations!$B$11:$D$155,3),0)</f>
        <v>0</v>
      </c>
      <c r="BV24" s="8">
        <f>IF(BO24=0,Destinations!$G$11,VLOOKUP(BO24,Destinations!$B$11:$D$155,3))</f>
        <v>12</v>
      </c>
      <c r="BX24" s="14">
        <f>+BY23</f>
        <v>1878</v>
      </c>
      <c r="BY24" s="15">
        <f>+BX24+SUM(CH24:CK24)</f>
        <v>1890</v>
      </c>
      <c r="BZ24" s="8">
        <v>2</v>
      </c>
      <c r="CA24" s="42"/>
      <c r="CB24" s="42"/>
      <c r="CC24" s="42"/>
      <c r="CD24" s="42"/>
      <c r="CE24" s="11">
        <f>IF(CA24&gt;=1,VLOOKUP(CA24,Destinations!$B$11:$D$155,2),0)</f>
        <v>0</v>
      </c>
      <c r="CF24" s="11">
        <f>IF(CB24&gt;1,VLOOKUP(CB24,Destinations!$B$11:$D$155,2),0)</f>
        <v>0</v>
      </c>
      <c r="CG24" s="11">
        <f>IF(CC24&gt;1,VLOOKUP(CC24,Destinations!$B$11:$D$155,2),0)</f>
        <v>0</v>
      </c>
      <c r="CH24" s="8">
        <f>IF(CA24&gt;0,VLOOKUP(CA24,Destinations!$B$11:$D$155,3),0)</f>
        <v>0</v>
      </c>
      <c r="CI24" s="8">
        <f>IF(CB24&gt;0,VLOOKUP(CB24,Destinations!$B$11:$D$155,3),0)</f>
        <v>0</v>
      </c>
      <c r="CJ24" s="8">
        <f>IF(CC24&gt;0,VLOOKUP(CC24,Destinations!$B$11:$D$155,3),0)</f>
        <v>0</v>
      </c>
      <c r="CK24" s="8">
        <f>IF(CD24=0,Destinations!$G$11,VLOOKUP(CD24,Destinations!$B$11:$D$155,3))</f>
        <v>12</v>
      </c>
      <c r="CM24" s="14">
        <f>+CN23</f>
        <v>2250</v>
      </c>
      <c r="CN24" s="15">
        <f>+CM24+SUM(CW24:CZ24)</f>
        <v>2262</v>
      </c>
      <c r="CO24" s="8">
        <v>2</v>
      </c>
      <c r="CP24" s="42"/>
      <c r="CQ24" s="42"/>
      <c r="CR24" s="42"/>
      <c r="CS24" s="42"/>
      <c r="CT24" s="11">
        <f>IF(CP24&gt;=1,VLOOKUP(CP24,Destinations!$B$11:$D$155,2),0)</f>
        <v>0</v>
      </c>
      <c r="CU24" s="11">
        <f>IF(CQ24&gt;1,VLOOKUP(CQ24,Destinations!$B$11:$D$155,2),0)</f>
        <v>0</v>
      </c>
      <c r="CV24" s="11">
        <f>IF(CR24&gt;1,VLOOKUP(CR24,Destinations!$B$11:$D$155,2),0)</f>
        <v>0</v>
      </c>
      <c r="CW24" s="8">
        <f>IF(CP24&gt;0,VLOOKUP(CP24,Destinations!$B$11:$D$155,3),0)</f>
        <v>0</v>
      </c>
      <c r="CX24" s="8">
        <f>IF(CQ24&gt;0,VLOOKUP(CQ24,Destinations!$B$11:$D$155,3),0)</f>
        <v>0</v>
      </c>
      <c r="CY24" s="8">
        <f>IF(CR24&gt;0,VLOOKUP(CR24,Destinations!$B$11:$D$155,3),0)</f>
        <v>0</v>
      </c>
      <c r="CZ24" s="8">
        <f>IF(CS24=0,Destinations!$G$11,VLOOKUP(CS24,Destinations!$B$11:$D$155,3))</f>
        <v>12</v>
      </c>
      <c r="DB24" s="14">
        <f>+DC23</f>
        <v>2610</v>
      </c>
      <c r="DC24" s="15">
        <f>+DB24+SUM(DL24:DO24)</f>
        <v>2622</v>
      </c>
      <c r="DD24" s="8">
        <v>2</v>
      </c>
      <c r="DE24" s="42"/>
      <c r="DF24" s="42"/>
      <c r="DG24" s="42"/>
      <c r="DH24" s="42"/>
      <c r="DI24" s="11">
        <f>IF(DE24&gt;=1,VLOOKUP(DE24,Destinations!$B$11:$D$155,2),0)</f>
        <v>0</v>
      </c>
      <c r="DJ24" s="11">
        <f>IF(DF24&gt;1,VLOOKUP(DF24,Destinations!$B$11:$D$155,2),0)</f>
        <v>0</v>
      </c>
      <c r="DK24" s="11">
        <f>IF(DG24&gt;1,VLOOKUP(DG24,Destinations!$B$11:$D$155,2),0)</f>
        <v>0</v>
      </c>
      <c r="DL24" s="8">
        <f>IF(DE24&gt;0,VLOOKUP(DE24,Destinations!$B$11:$D$155,3),0)</f>
        <v>0</v>
      </c>
      <c r="DM24" s="8">
        <f>IF(DF24&gt;0,VLOOKUP(DF24,Destinations!$B$11:$D$155,3),0)</f>
        <v>0</v>
      </c>
      <c r="DN24" s="8">
        <f>IF(DG24&gt;0,VLOOKUP(DG24,Destinations!$B$11:$D$155,3),0)</f>
        <v>0</v>
      </c>
      <c r="DO24" s="8">
        <f>IF(DH24=0,Destinations!$G$11,VLOOKUP(DH24,Destinations!$B$11:$D$155,3))</f>
        <v>12</v>
      </c>
      <c r="DQ24" s="14">
        <f>+DR23</f>
        <v>2982</v>
      </c>
      <c r="DR24" s="15">
        <f>+DQ24+SUM(EA24:ED24)</f>
        <v>2994</v>
      </c>
      <c r="DS24" s="8">
        <v>2</v>
      </c>
      <c r="DT24" s="42"/>
      <c r="DU24" s="42"/>
      <c r="DV24" s="42"/>
      <c r="DW24" s="42"/>
      <c r="DX24" s="11">
        <f>IF(DT24&gt;=1,VLOOKUP(DT24,Destinations!$B$11:$D$155,2),0)</f>
        <v>0</v>
      </c>
      <c r="DY24" s="11">
        <f>IF(DU24&gt;1,VLOOKUP(DU24,Destinations!$B$11:$D$155,2),0)</f>
        <v>0</v>
      </c>
      <c r="DZ24" s="11">
        <f>IF(DV24&gt;1,VLOOKUP(DV24,Destinations!$B$11:$D$155,2),0)</f>
        <v>0</v>
      </c>
      <c r="EA24" s="8">
        <f>IF(DT24&gt;0,VLOOKUP(DT24,Destinations!$B$11:$D$155,3),0)</f>
        <v>0</v>
      </c>
      <c r="EB24" s="8">
        <f>IF(DU24&gt;0,VLOOKUP(DU24,Destinations!$B$11:$D$155,3),0)</f>
        <v>0</v>
      </c>
      <c r="EC24" s="8">
        <f>IF(DV24&gt;0,VLOOKUP(DV24,Destinations!$B$11:$D$155,3),0)</f>
        <v>0</v>
      </c>
      <c r="ED24" s="8">
        <f>IF(DW24=0,Destinations!$G$11,VLOOKUP(DW24,Destinations!$B$11:$D$155,3))</f>
        <v>12</v>
      </c>
      <c r="EF24" s="14">
        <f>+EG23</f>
        <v>3342</v>
      </c>
      <c r="EG24" s="15">
        <f>+EF24+SUM(EP24:ES24)</f>
        <v>3354</v>
      </c>
      <c r="EH24" s="8">
        <v>2</v>
      </c>
      <c r="EI24" s="42"/>
      <c r="EJ24" s="42"/>
      <c r="EK24" s="42"/>
      <c r="EL24" s="42"/>
      <c r="EM24" s="11">
        <f>IF(EI24&gt;=1,VLOOKUP(EI24,Destinations!$B$11:$D$155,2),0)</f>
        <v>0</v>
      </c>
      <c r="EN24" s="11">
        <f>IF(EJ24&gt;1,VLOOKUP(EJ24,Destinations!$B$11:$D$155,2),0)</f>
        <v>0</v>
      </c>
      <c r="EO24" s="11">
        <f>IF(EK24&gt;1,VLOOKUP(EK24,Destinations!$B$11:$D$155,2),0)</f>
        <v>0</v>
      </c>
      <c r="EP24" s="8">
        <f>IF(EI24&gt;0,VLOOKUP(EI24,Destinations!$B$11:$D$155,3),0)</f>
        <v>0</v>
      </c>
      <c r="EQ24" s="8">
        <f>IF(EJ24&gt;0,VLOOKUP(EJ24,Destinations!$B$11:$D$155,3),0)</f>
        <v>0</v>
      </c>
      <c r="ER24" s="8">
        <f>IF(EK24&gt;0,VLOOKUP(EK24,Destinations!$B$11:$D$155,3),0)</f>
        <v>0</v>
      </c>
      <c r="ES24" s="8">
        <f>IF(EL24=0,Destinations!$G$11,VLOOKUP(EL24,Destinations!$B$11:$D$155,3))</f>
        <v>12</v>
      </c>
      <c r="EU24" s="14">
        <f>+EV23</f>
        <v>3714</v>
      </c>
      <c r="EV24" s="15">
        <f>+EU24+SUM(FE24:FH24)</f>
        <v>3726</v>
      </c>
      <c r="EW24" s="8">
        <v>2</v>
      </c>
      <c r="EX24" s="42"/>
      <c r="EY24" s="42"/>
      <c r="EZ24" s="42"/>
      <c r="FA24" s="42"/>
      <c r="FB24" s="11">
        <f>IF(EX24&gt;=1,VLOOKUP(EX24,Destinations!$B$11:$D$155,2),0)</f>
        <v>0</v>
      </c>
      <c r="FC24" s="11">
        <f>IF(EY24&gt;1,VLOOKUP(EY24,Destinations!$B$11:$D$155,2),0)</f>
        <v>0</v>
      </c>
      <c r="FD24" s="11">
        <f>IF(EZ24&gt;1,VLOOKUP(EZ24,Destinations!$B$11:$D$155,2),0)</f>
        <v>0</v>
      </c>
      <c r="FE24" s="8">
        <f>IF(EX24&gt;0,VLOOKUP(EX24,Destinations!$B$11:$D$155,3),0)</f>
        <v>0</v>
      </c>
      <c r="FF24" s="8">
        <f>IF(EY24&gt;0,VLOOKUP(EY24,Destinations!$B$11:$D$155,3),0)</f>
        <v>0</v>
      </c>
      <c r="FG24" s="8">
        <f>IF(EZ24&gt;0,VLOOKUP(EZ24,Destinations!$B$11:$D$155,3),0)</f>
        <v>0</v>
      </c>
      <c r="FH24" s="8">
        <f>IF(FA24=0,Destinations!$G$11,VLOOKUP(FA24,Destinations!$B$11:$D$155,3))</f>
        <v>12</v>
      </c>
      <c r="FJ24" s="14">
        <f>+FK23</f>
        <v>4086</v>
      </c>
      <c r="FK24" s="15">
        <f>+FJ24+SUM(FT24:FW24)</f>
        <v>4098</v>
      </c>
      <c r="FL24" s="8">
        <v>2</v>
      </c>
      <c r="FM24" s="42"/>
      <c r="FN24" s="42"/>
      <c r="FO24" s="42"/>
      <c r="FP24" s="42"/>
      <c r="FQ24" s="11">
        <f>IF(FM24&gt;=1,VLOOKUP(FM24,Destinations!$B$11:$D$155,2),0)</f>
        <v>0</v>
      </c>
      <c r="FR24" s="11">
        <f>IF(FN24&gt;1,VLOOKUP(FN24,Destinations!$B$11:$D$155,2),0)</f>
        <v>0</v>
      </c>
      <c r="FS24" s="11">
        <f>IF(FO24&gt;1,VLOOKUP(FO24,Destinations!$B$11:$D$155,2),0)</f>
        <v>0</v>
      </c>
      <c r="FT24" s="8">
        <f>IF(FM24&gt;0,VLOOKUP(FM24,Destinations!$B$11:$D$155,3),0)</f>
        <v>0</v>
      </c>
      <c r="FU24" s="8">
        <f>IF(FN24&gt;0,VLOOKUP(FN24,Destinations!$B$11:$D$155,3),0)</f>
        <v>0</v>
      </c>
      <c r="FV24" s="8">
        <f>IF(FO24&gt;0,VLOOKUP(FO24,Destinations!$B$11:$D$155,3),0)</f>
        <v>0</v>
      </c>
      <c r="FW24" s="8">
        <f>IF(FP24=0,Destinations!$G$11,VLOOKUP(FP24,Destinations!$B$11:$D$155,3))</f>
        <v>12</v>
      </c>
    </row>
    <row r="25" spans="1:179">
      <c r="A25" s="15">
        <f t="shared" ref="A25:A53" si="0">+B24</f>
        <v>54</v>
      </c>
      <c r="B25" s="15">
        <f t="shared" ref="B25:B53" si="1">+A25+SUM(K25:N25)</f>
        <v>66</v>
      </c>
      <c r="C25" s="8">
        <v>3</v>
      </c>
      <c r="D25" s="42"/>
      <c r="E25" s="42"/>
      <c r="F25" s="42"/>
      <c r="G25" s="42"/>
      <c r="H25" s="11">
        <f>IF(D25&gt;=1,VLOOKUP(D25,Destinations!$B$11:$D$155,2),0)</f>
        <v>0</v>
      </c>
      <c r="I25" s="11">
        <f>IF(E25&gt;=1,VLOOKUP(E25,Destinations!$B$11:$D$155,2),0)</f>
        <v>0</v>
      </c>
      <c r="J25" s="11">
        <f>IF(F25&gt;=1,VLOOKUP(F25,Destinations!$B$11:$D$155,2),0)</f>
        <v>0</v>
      </c>
      <c r="K25" s="8">
        <f>IF(D25&gt;0,VLOOKUP(D25,Destinations!$B$11:$D$155,3),0)</f>
        <v>0</v>
      </c>
      <c r="L25" s="8">
        <f>IF(E25&gt;0,VLOOKUP(E25,Destinations!$B$11:$D$155,3),0)</f>
        <v>0</v>
      </c>
      <c r="M25" s="8">
        <f>IF(F25&gt;0,VLOOKUP(F25,Destinations!$B$11:$D$155,3),0)</f>
        <v>0</v>
      </c>
      <c r="N25" s="8">
        <f>IF(G25=0,Destinations!$G$11,VLOOKUP(G25,Destinations!$B$11:$D$155,3))</f>
        <v>12</v>
      </c>
      <c r="P25" s="14">
        <f t="shared" ref="P25:P52" si="2">+Q24</f>
        <v>426</v>
      </c>
      <c r="Q25" s="15">
        <f t="shared" ref="Q25:Q52" si="3">+P25+SUM(Z25:AC25)</f>
        <v>438</v>
      </c>
      <c r="R25" s="8">
        <v>3</v>
      </c>
      <c r="S25" s="42"/>
      <c r="T25" s="42"/>
      <c r="U25" s="42"/>
      <c r="V25" s="42"/>
      <c r="W25" s="11">
        <f>IF(S25&gt;=1,VLOOKUP(S25,Destinations!$B$11:$D$155,2),0)</f>
        <v>0</v>
      </c>
      <c r="X25" s="11">
        <f>IF(T25&gt;=1,VLOOKUP(T25,Destinations!$B$11:$D$155,2),0)</f>
        <v>0</v>
      </c>
      <c r="Y25" s="11">
        <f>IF(U25&gt;=1,VLOOKUP(U25,Destinations!$B$11:$D$155,2),0)</f>
        <v>0</v>
      </c>
      <c r="Z25" s="8">
        <f>IF(S25&gt;0,VLOOKUP(S25,Destinations!$B$11:$D$155,3),0)</f>
        <v>0</v>
      </c>
      <c r="AA25" s="8">
        <f>IF(T25&gt;0,VLOOKUP(T25,Destinations!$B$11:$D$155,3),0)</f>
        <v>0</v>
      </c>
      <c r="AB25" s="8">
        <f>IF(U25&gt;0,VLOOKUP(U25,Destinations!$B$11:$D$155,3),0)</f>
        <v>0</v>
      </c>
      <c r="AC25" s="8">
        <f>IF(V25=0,Destinations!$G$11,VLOOKUP(V25,Destinations!$B$11:$D$155,3))</f>
        <v>12</v>
      </c>
      <c r="AE25" s="14">
        <f t="shared" ref="AE25:AE52" si="4">+AF24</f>
        <v>786</v>
      </c>
      <c r="AF25" s="15">
        <f t="shared" ref="AF25:AF52" si="5">+AE25+SUM(AO25:AR25)</f>
        <v>798</v>
      </c>
      <c r="AG25" s="8">
        <v>3</v>
      </c>
      <c r="AH25" s="42"/>
      <c r="AI25" s="42"/>
      <c r="AJ25" s="42"/>
      <c r="AK25" s="42"/>
      <c r="AL25" s="11">
        <f>IF(AH25&gt;=1,VLOOKUP(AH25,Destinations!$B$11:$D$155,2),0)</f>
        <v>0</v>
      </c>
      <c r="AM25" s="11">
        <f>IF(AI25&gt;1,VLOOKUP(AI25,Destinations!$B$11:$D$155,2),0)</f>
        <v>0</v>
      </c>
      <c r="AN25" s="11">
        <f>IF(AJ25&gt;1,VLOOKUP(AJ25,Destinations!$B$11:$D$155,2),0)</f>
        <v>0</v>
      </c>
      <c r="AO25" s="8">
        <f>IF(AH25&gt;0,VLOOKUP(AH25,Destinations!$B$11:$D$155,3),0)</f>
        <v>0</v>
      </c>
      <c r="AP25" s="8">
        <f>IF(AI25&gt;0,VLOOKUP(AI25,Destinations!$B$11:$D$155,3),0)</f>
        <v>0</v>
      </c>
      <c r="AQ25" s="8">
        <f>IF(AJ25&gt;0,VLOOKUP(AJ25,Destinations!$B$11:$D$155,3),0)</f>
        <v>0</v>
      </c>
      <c r="AR25" s="8">
        <f>IF(AK25=0,Destinations!$G$11,0)</f>
        <v>12</v>
      </c>
      <c r="AT25" s="14">
        <f t="shared" ref="AT25:AT52" si="6">+AU24</f>
        <v>1158</v>
      </c>
      <c r="AU25" s="15">
        <f t="shared" ref="AU25:AU52" si="7">+AT25+SUM(BD25:BG25)</f>
        <v>1170</v>
      </c>
      <c r="AV25" s="8">
        <v>3</v>
      </c>
      <c r="AW25" s="42"/>
      <c r="AX25" s="42"/>
      <c r="AY25" s="42"/>
      <c r="AZ25" s="42"/>
      <c r="BA25" s="11">
        <f>IF(AW25&gt;=1,VLOOKUP(AW25,Destinations!$B$11:$D$155,2),0)</f>
        <v>0</v>
      </c>
      <c r="BB25" s="11">
        <f>IF(AX25&gt;1,VLOOKUP(AX25,Destinations!$B$11:$D$155,2),0)</f>
        <v>0</v>
      </c>
      <c r="BC25" s="11">
        <f>IF(AY25&gt;1,VLOOKUP(AY25,Destinations!$B$11:$D$155,2),0)</f>
        <v>0</v>
      </c>
      <c r="BD25" s="8">
        <f>IF(AW25&gt;0,VLOOKUP(AW25,Destinations!$B$11:$D$155,3),0)</f>
        <v>0</v>
      </c>
      <c r="BE25" s="8">
        <f>IF(AX25&gt;0,VLOOKUP(AX25,Destinations!$B$11:$D$155,3),0)</f>
        <v>0</v>
      </c>
      <c r="BF25" s="8">
        <f>IF(AY25&gt;0,VLOOKUP(AY25,Destinations!$B$11:$D$155,3),0)</f>
        <v>0</v>
      </c>
      <c r="BG25" s="8">
        <f>IF(AZ25=0,Destinations!$G$11,0)</f>
        <v>12</v>
      </c>
      <c r="BI25" s="14">
        <f t="shared" ref="BI25:BI53" si="8">+BJ24</f>
        <v>1518</v>
      </c>
      <c r="BJ25" s="15">
        <f t="shared" ref="BJ25:BJ52" si="9">+BI25+SUM(BS25:BV25)</f>
        <v>1530</v>
      </c>
      <c r="BK25" s="8">
        <v>3</v>
      </c>
      <c r="BL25" s="42"/>
      <c r="BM25" s="42"/>
      <c r="BN25" s="42"/>
      <c r="BO25" s="42"/>
      <c r="BP25" s="11">
        <f>IF(BL25&gt;=1,VLOOKUP(BL25,Destinations!$B$11:$D$155,2),0)</f>
        <v>0</v>
      </c>
      <c r="BQ25" s="11">
        <f>IF(BM25&gt;1,VLOOKUP(BM25,Destinations!$B$11:$D$155,2),0)</f>
        <v>0</v>
      </c>
      <c r="BR25" s="11">
        <f>IF(BN25&gt;1,VLOOKUP(BN25,Destinations!$B$11:$D$155,2),0)</f>
        <v>0</v>
      </c>
      <c r="BS25" s="8">
        <f>IF(BL25&gt;0,VLOOKUP(BL25,Destinations!$B$11:$D$155,3),0)</f>
        <v>0</v>
      </c>
      <c r="BT25" s="8">
        <f>IF(BM25&gt;0,VLOOKUP(BM25,Destinations!$B$11:$D$155,3),0)</f>
        <v>0</v>
      </c>
      <c r="BU25" s="8">
        <f>IF(BN25&gt;0,VLOOKUP(BN25,Destinations!$B$11:$D$155,3),0)</f>
        <v>0</v>
      </c>
      <c r="BV25" s="8">
        <f>IF(BO25=0,Destinations!$G$11,VLOOKUP(BO25,Destinations!$B$11:$D$155,3))</f>
        <v>12</v>
      </c>
      <c r="BX25" s="14">
        <f t="shared" ref="BX25:BX53" si="10">+BY24</f>
        <v>1890</v>
      </c>
      <c r="BY25" s="15">
        <f t="shared" ref="BY25:BY53" si="11">+BX25+SUM(CH25:CK25)</f>
        <v>1902</v>
      </c>
      <c r="BZ25" s="8">
        <v>3</v>
      </c>
      <c r="CA25" s="42"/>
      <c r="CB25" s="42"/>
      <c r="CC25" s="42"/>
      <c r="CD25" s="42"/>
      <c r="CE25" s="11">
        <f>IF(CA25&gt;=1,VLOOKUP(CA25,Destinations!$B$11:$D$155,2),0)</f>
        <v>0</v>
      </c>
      <c r="CF25" s="11">
        <f>IF(CB25&gt;1,VLOOKUP(CB25,Destinations!$B$11:$D$155,2),0)</f>
        <v>0</v>
      </c>
      <c r="CG25" s="11">
        <f>IF(CC25&gt;1,VLOOKUP(CC25,Destinations!$B$11:$D$155,2),0)</f>
        <v>0</v>
      </c>
      <c r="CH25" s="8">
        <f>IF(CA25&gt;0,VLOOKUP(CA25,Destinations!$B$11:$D$155,3),0)</f>
        <v>0</v>
      </c>
      <c r="CI25" s="8">
        <f>IF(CB25&gt;0,VLOOKUP(CB25,Destinations!$B$11:$D$155,3),0)</f>
        <v>0</v>
      </c>
      <c r="CJ25" s="8">
        <f>IF(CC25&gt;0,VLOOKUP(CC25,Destinations!$B$11:$D$155,3),0)</f>
        <v>0</v>
      </c>
      <c r="CK25" s="8">
        <f>IF(CD25=0,Destinations!$G$11,VLOOKUP(CD25,Destinations!$B$11:$D$155,3))</f>
        <v>12</v>
      </c>
      <c r="CM25" s="14">
        <f t="shared" ref="CM25:CM52" si="12">+CN24</f>
        <v>2262</v>
      </c>
      <c r="CN25" s="15">
        <f t="shared" ref="CN25:CN52" si="13">+CM25+SUM(CW25:CZ25)</f>
        <v>2274</v>
      </c>
      <c r="CO25" s="8">
        <v>3</v>
      </c>
      <c r="CP25" s="42"/>
      <c r="CQ25" s="42"/>
      <c r="CR25" s="42"/>
      <c r="CS25" s="42"/>
      <c r="CT25" s="11">
        <f>IF(CP25&gt;=1,VLOOKUP(CP25,Destinations!$B$11:$D$155,2),0)</f>
        <v>0</v>
      </c>
      <c r="CU25" s="11">
        <f>IF(CQ25&gt;1,VLOOKUP(CQ25,Destinations!$B$11:$D$155,2),0)</f>
        <v>0</v>
      </c>
      <c r="CV25" s="11">
        <f>IF(CR25&gt;1,VLOOKUP(CR25,Destinations!$B$11:$D$155,2),0)</f>
        <v>0</v>
      </c>
      <c r="CW25" s="8">
        <f>IF(CP25&gt;0,VLOOKUP(CP25,Destinations!$B$11:$D$155,3),0)</f>
        <v>0</v>
      </c>
      <c r="CX25" s="8">
        <f>IF(CQ25&gt;0,VLOOKUP(CQ25,Destinations!$B$11:$D$155,3),0)</f>
        <v>0</v>
      </c>
      <c r="CY25" s="8">
        <f>IF(CR25&gt;0,VLOOKUP(CR25,Destinations!$B$11:$D$155,3),0)</f>
        <v>0</v>
      </c>
      <c r="CZ25" s="8">
        <f>IF(CS25=0,Destinations!$G$11,VLOOKUP(CS25,Destinations!$B$11:$D$155,3))</f>
        <v>12</v>
      </c>
      <c r="DB25" s="14">
        <f t="shared" ref="DB25:DB53" si="14">+DC24</f>
        <v>2622</v>
      </c>
      <c r="DC25" s="15">
        <f t="shared" ref="DC25:DC52" si="15">+DB25+SUM(DL25:DO25)</f>
        <v>2634</v>
      </c>
      <c r="DD25" s="8">
        <v>3</v>
      </c>
      <c r="DE25" s="42"/>
      <c r="DF25" s="42"/>
      <c r="DG25" s="42"/>
      <c r="DH25" s="42"/>
      <c r="DI25" s="11">
        <f>IF(DE25&gt;=1,VLOOKUP(DE25,Destinations!$B$11:$D$155,2),0)</f>
        <v>0</v>
      </c>
      <c r="DJ25" s="11">
        <f>IF(DF25&gt;1,VLOOKUP(DF25,Destinations!$B$11:$D$155,2),0)</f>
        <v>0</v>
      </c>
      <c r="DK25" s="11">
        <f>IF(DG25&gt;1,VLOOKUP(DG25,Destinations!$B$11:$D$155,2),0)</f>
        <v>0</v>
      </c>
      <c r="DL25" s="8">
        <f>IF(DE25&gt;0,VLOOKUP(DE25,Destinations!$B$11:$D$155,3),0)</f>
        <v>0</v>
      </c>
      <c r="DM25" s="8">
        <f>IF(DF25&gt;0,VLOOKUP(DF25,Destinations!$B$11:$D$155,3),0)</f>
        <v>0</v>
      </c>
      <c r="DN25" s="8">
        <f>IF(DG25&gt;0,VLOOKUP(DG25,Destinations!$B$11:$D$155,3),0)</f>
        <v>0</v>
      </c>
      <c r="DO25" s="8">
        <f>IF(DH25=0,Destinations!$G$11,VLOOKUP(DH25,Destinations!$B$11:$D$155,3))</f>
        <v>12</v>
      </c>
      <c r="DQ25" s="14">
        <f t="shared" ref="DQ25:DQ52" si="16">+DR24</f>
        <v>2994</v>
      </c>
      <c r="DR25" s="15">
        <f t="shared" ref="DR25:DR52" si="17">+DQ25+SUM(EA25:ED25)</f>
        <v>3006</v>
      </c>
      <c r="DS25" s="8">
        <v>3</v>
      </c>
      <c r="DT25" s="42"/>
      <c r="DU25" s="42"/>
      <c r="DV25" s="42"/>
      <c r="DW25" s="42"/>
      <c r="DX25" s="11">
        <f>IF(DT25&gt;=1,VLOOKUP(DT25,Destinations!$B$11:$D$155,2),0)</f>
        <v>0</v>
      </c>
      <c r="DY25" s="11">
        <f>IF(DU25&gt;1,VLOOKUP(DU25,Destinations!$B$11:$D$155,2),0)</f>
        <v>0</v>
      </c>
      <c r="DZ25" s="11">
        <f>IF(DV25&gt;1,VLOOKUP(DV25,Destinations!$B$11:$D$155,2),0)</f>
        <v>0</v>
      </c>
      <c r="EA25" s="8">
        <f>IF(DT25&gt;0,VLOOKUP(DT25,Destinations!$B$11:$D$155,3),0)</f>
        <v>0</v>
      </c>
      <c r="EB25" s="8">
        <f>IF(DU25&gt;0,VLOOKUP(DU25,Destinations!$B$11:$D$155,3),0)</f>
        <v>0</v>
      </c>
      <c r="EC25" s="8">
        <f>IF(DV25&gt;0,VLOOKUP(DV25,Destinations!$B$11:$D$155,3),0)</f>
        <v>0</v>
      </c>
      <c r="ED25" s="8">
        <f>IF(DW25=0,Destinations!$G$11,VLOOKUP(DW25,Destinations!$B$11:$D$155,3))</f>
        <v>12</v>
      </c>
      <c r="EF25" s="14">
        <f t="shared" ref="EF25:EF53" si="18">+EG24</f>
        <v>3354</v>
      </c>
      <c r="EG25" s="15">
        <f t="shared" ref="EG25:EG52" si="19">+EF25+SUM(EP25:ES25)</f>
        <v>3366</v>
      </c>
      <c r="EH25" s="8">
        <v>3</v>
      </c>
      <c r="EI25" s="42"/>
      <c r="EJ25" s="42"/>
      <c r="EK25" s="42"/>
      <c r="EL25" s="42"/>
      <c r="EM25" s="11">
        <f>IF(EI25&gt;=1,VLOOKUP(EI25,Destinations!$B$11:$D$155,2),0)</f>
        <v>0</v>
      </c>
      <c r="EN25" s="11">
        <f>IF(EJ25&gt;1,VLOOKUP(EJ25,Destinations!$B$11:$D$155,2),0)</f>
        <v>0</v>
      </c>
      <c r="EO25" s="11">
        <f>IF(EK25&gt;1,VLOOKUP(EK25,Destinations!$B$11:$D$155,2),0)</f>
        <v>0</v>
      </c>
      <c r="EP25" s="8">
        <f>IF(EI25&gt;0,VLOOKUP(EI25,Destinations!$B$11:$D$155,3),0)</f>
        <v>0</v>
      </c>
      <c r="EQ25" s="8">
        <f>IF(EJ25&gt;0,VLOOKUP(EJ25,Destinations!$B$11:$D$155,3),0)</f>
        <v>0</v>
      </c>
      <c r="ER25" s="8">
        <f>IF(EK25&gt;0,VLOOKUP(EK25,Destinations!$B$11:$D$155,3),0)</f>
        <v>0</v>
      </c>
      <c r="ES25" s="8">
        <f>IF(EL25=0,Destinations!$G$11,VLOOKUP(EL25,Destinations!$B$11:$D$155,3))</f>
        <v>12</v>
      </c>
      <c r="EU25" s="14">
        <f t="shared" ref="EU25:EU53" si="20">+EV24</f>
        <v>3726</v>
      </c>
      <c r="EV25" s="15">
        <f t="shared" ref="EV25:EV52" si="21">+EU25+SUM(FE25:FH25)</f>
        <v>3738</v>
      </c>
      <c r="EW25" s="8">
        <v>3</v>
      </c>
      <c r="EX25" s="42"/>
      <c r="EY25" s="42"/>
      <c r="EZ25" s="42"/>
      <c r="FA25" s="42"/>
      <c r="FB25" s="11">
        <f>IF(EX25&gt;=1,VLOOKUP(EX25,Destinations!$B$11:$D$155,2),0)</f>
        <v>0</v>
      </c>
      <c r="FC25" s="11">
        <f>IF(EY25&gt;1,VLOOKUP(EY25,Destinations!$B$11:$D$155,2),0)</f>
        <v>0</v>
      </c>
      <c r="FD25" s="11">
        <f>IF(EZ25&gt;1,VLOOKUP(EZ25,Destinations!$B$11:$D$155,2),0)</f>
        <v>0</v>
      </c>
      <c r="FE25" s="8">
        <f>IF(EX25&gt;0,VLOOKUP(EX25,Destinations!$B$11:$D$155,3),0)</f>
        <v>0</v>
      </c>
      <c r="FF25" s="8">
        <f>IF(EY25&gt;0,VLOOKUP(EY25,Destinations!$B$11:$D$155,3),0)</f>
        <v>0</v>
      </c>
      <c r="FG25" s="8">
        <f>IF(EZ25&gt;0,VLOOKUP(EZ25,Destinations!$B$11:$D$155,3),0)</f>
        <v>0</v>
      </c>
      <c r="FH25" s="8">
        <f>IF(FA25=0,Destinations!$G$11,VLOOKUP(FA25,Destinations!$B$11:$D$155,3))</f>
        <v>12</v>
      </c>
      <c r="FJ25" s="14">
        <f t="shared" ref="FJ25:FJ50" si="22">+FK24</f>
        <v>4098</v>
      </c>
      <c r="FK25" s="15">
        <f t="shared" ref="FK25:FK50" si="23">+FJ25+SUM(FT25:FW25)</f>
        <v>4110</v>
      </c>
      <c r="FL25" s="8">
        <v>3</v>
      </c>
      <c r="FM25" s="42"/>
      <c r="FN25" s="42"/>
      <c r="FO25" s="42"/>
      <c r="FP25" s="42"/>
      <c r="FQ25" s="11">
        <f>IF(FM25&gt;=1,VLOOKUP(FM25,Destinations!$B$11:$D$155,2),0)</f>
        <v>0</v>
      </c>
      <c r="FR25" s="11">
        <f>IF(FN25&gt;1,VLOOKUP(FN25,Destinations!$B$11:$D$155,2),0)</f>
        <v>0</v>
      </c>
      <c r="FS25" s="11">
        <f>IF(FO25&gt;1,VLOOKUP(FO25,Destinations!$B$11:$D$155,2),0)</f>
        <v>0</v>
      </c>
      <c r="FT25" s="8">
        <f>IF(FM25&gt;0,VLOOKUP(FM25,Destinations!$B$11:$D$155,3),0)</f>
        <v>0</v>
      </c>
      <c r="FU25" s="8">
        <f>IF(FN25&gt;0,VLOOKUP(FN25,Destinations!$B$11:$D$155,3),0)</f>
        <v>0</v>
      </c>
      <c r="FV25" s="8">
        <f>IF(FO25&gt;0,VLOOKUP(FO25,Destinations!$B$11:$D$155,3),0)</f>
        <v>0</v>
      </c>
      <c r="FW25" s="8">
        <f>IF(FP25=0,Destinations!$G$11,VLOOKUP(FP25,Destinations!$B$11:$D$155,3))</f>
        <v>12</v>
      </c>
    </row>
    <row r="26" spans="1:179">
      <c r="A26" s="15">
        <f t="shared" si="0"/>
        <v>66</v>
      </c>
      <c r="B26" s="15">
        <f t="shared" si="1"/>
        <v>78</v>
      </c>
      <c r="C26" s="8">
        <v>4</v>
      </c>
      <c r="D26" s="42"/>
      <c r="E26" s="42"/>
      <c r="F26" s="42"/>
      <c r="G26" s="42"/>
      <c r="H26" s="11">
        <f>IF(D26&gt;=1,VLOOKUP(D26,Destinations!$B$11:$D$155,2),0)</f>
        <v>0</v>
      </c>
      <c r="I26" s="11">
        <f>IF(E26&gt;=1,VLOOKUP(E26,Destinations!$B$11:$D$155,2),0)</f>
        <v>0</v>
      </c>
      <c r="J26" s="11">
        <f>IF(F26&gt;=1,VLOOKUP(F26,Destinations!$B$11:$D$155,2),0)</f>
        <v>0</v>
      </c>
      <c r="K26" s="8">
        <f>IF(D26&gt;0,VLOOKUP(D26,Destinations!$B$11:$D$155,3),0)</f>
        <v>0</v>
      </c>
      <c r="L26" s="8">
        <f>IF(E26&gt;0,VLOOKUP(E26,Destinations!$B$11:$D$155,3),0)</f>
        <v>0</v>
      </c>
      <c r="M26" s="8">
        <f>IF(F26&gt;0,VLOOKUP(F26,Destinations!$B$11:$D$155,3),0)</f>
        <v>0</v>
      </c>
      <c r="N26" s="8">
        <f>IF(G26=0,Destinations!$G$11,VLOOKUP(G26,Destinations!$B$11:$D$155,3))</f>
        <v>12</v>
      </c>
      <c r="P26" s="14">
        <f t="shared" si="2"/>
        <v>438</v>
      </c>
      <c r="Q26" s="15">
        <f t="shared" si="3"/>
        <v>450</v>
      </c>
      <c r="R26" s="8">
        <v>4</v>
      </c>
      <c r="S26" s="42"/>
      <c r="T26" s="42"/>
      <c r="U26" s="42"/>
      <c r="V26" s="42"/>
      <c r="W26" s="11">
        <f>IF(S26&gt;=1,VLOOKUP(S26,Destinations!$B$11:$D$155,2),0)</f>
        <v>0</v>
      </c>
      <c r="X26" s="11">
        <f>IF(T26&gt;=1,VLOOKUP(T26,Destinations!$B$11:$D$155,2),0)</f>
        <v>0</v>
      </c>
      <c r="Y26" s="11">
        <f>IF(U26&gt;=1,VLOOKUP(U26,Destinations!$B$11:$D$155,2),0)</f>
        <v>0</v>
      </c>
      <c r="Z26" s="8">
        <f>IF(S26&gt;0,VLOOKUP(S26,Destinations!$B$11:$D$155,3),0)</f>
        <v>0</v>
      </c>
      <c r="AA26" s="8">
        <f>IF(T26&gt;0,VLOOKUP(T26,Destinations!$B$11:$D$155,3),0)</f>
        <v>0</v>
      </c>
      <c r="AB26" s="8">
        <f>IF(U26&gt;0,VLOOKUP(U26,Destinations!$B$11:$D$155,3),0)</f>
        <v>0</v>
      </c>
      <c r="AC26" s="8">
        <f>IF(V26=0,Destinations!$G$11,VLOOKUP(V26,Destinations!$B$11:$D$155,3))</f>
        <v>12</v>
      </c>
      <c r="AE26" s="14">
        <f t="shared" si="4"/>
        <v>798</v>
      </c>
      <c r="AF26" s="15">
        <f t="shared" si="5"/>
        <v>810</v>
      </c>
      <c r="AG26" s="8">
        <v>4</v>
      </c>
      <c r="AH26" s="42"/>
      <c r="AI26" s="42"/>
      <c r="AJ26" s="42"/>
      <c r="AK26" s="42"/>
      <c r="AL26" s="11">
        <f>IF(AH26&gt;=1,VLOOKUP(AH26,Destinations!$B$11:$D$155,2),0)</f>
        <v>0</v>
      </c>
      <c r="AM26" s="11">
        <f>IF(AI26&gt;1,VLOOKUP(AI26,Destinations!$B$11:$D$155,2),0)</f>
        <v>0</v>
      </c>
      <c r="AN26" s="11">
        <f>IF(AJ26&gt;1,VLOOKUP(AJ26,Destinations!$B$11:$D$155,2),0)</f>
        <v>0</v>
      </c>
      <c r="AO26" s="8">
        <f>IF(AH26&gt;0,VLOOKUP(AH26,Destinations!$B$11:$D$155,3),0)</f>
        <v>0</v>
      </c>
      <c r="AP26" s="8">
        <f>IF(AI26&gt;0,VLOOKUP(AI26,Destinations!$B$11:$D$155,3),0)</f>
        <v>0</v>
      </c>
      <c r="AQ26" s="8">
        <f>IF(AJ26&gt;0,VLOOKUP(AJ26,Destinations!$B$11:$D$155,3),0)</f>
        <v>0</v>
      </c>
      <c r="AR26" s="8">
        <f>IF(AK26=0,Destinations!$G$11,0)</f>
        <v>12</v>
      </c>
      <c r="AT26" s="14">
        <f t="shared" si="6"/>
        <v>1170</v>
      </c>
      <c r="AU26" s="15">
        <f t="shared" si="7"/>
        <v>1182</v>
      </c>
      <c r="AV26" s="8">
        <v>4</v>
      </c>
      <c r="AW26" s="42"/>
      <c r="AX26" s="42"/>
      <c r="AY26" s="42"/>
      <c r="AZ26" s="42"/>
      <c r="BA26" s="11">
        <f>IF(AW26&gt;=1,VLOOKUP(AW26,Destinations!$B$11:$D$155,2),0)</f>
        <v>0</v>
      </c>
      <c r="BB26" s="11">
        <f>IF(AX26&gt;1,VLOOKUP(AX26,Destinations!$B$11:$D$155,2),0)</f>
        <v>0</v>
      </c>
      <c r="BC26" s="11">
        <f>IF(AY26&gt;1,VLOOKUP(AY26,Destinations!$B$11:$D$155,2),0)</f>
        <v>0</v>
      </c>
      <c r="BD26" s="8">
        <f>IF(AW26&gt;0,VLOOKUP(AW26,Destinations!$B$11:$D$155,3),0)</f>
        <v>0</v>
      </c>
      <c r="BE26" s="8">
        <f>IF(AX26&gt;0,VLOOKUP(AX26,Destinations!$B$11:$D$155,3),0)</f>
        <v>0</v>
      </c>
      <c r="BF26" s="8">
        <f>IF(AY26&gt;0,VLOOKUP(AY26,Destinations!$B$11:$D$155,3),0)</f>
        <v>0</v>
      </c>
      <c r="BG26" s="8">
        <f>IF(AZ26=0,Destinations!$G$11,0)</f>
        <v>12</v>
      </c>
      <c r="BI26" s="14">
        <f t="shared" si="8"/>
        <v>1530</v>
      </c>
      <c r="BJ26" s="15">
        <f t="shared" si="9"/>
        <v>1542</v>
      </c>
      <c r="BK26" s="8">
        <v>4</v>
      </c>
      <c r="BL26" s="42"/>
      <c r="BM26" s="42"/>
      <c r="BN26" s="42"/>
      <c r="BO26" s="42"/>
      <c r="BP26" s="11">
        <f>IF(BL26&gt;=1,VLOOKUP(BL26,Destinations!$B$11:$D$155,2),0)</f>
        <v>0</v>
      </c>
      <c r="BQ26" s="11">
        <f>IF(BM26&gt;1,VLOOKUP(BM26,Destinations!$B$11:$D$155,2),0)</f>
        <v>0</v>
      </c>
      <c r="BR26" s="11">
        <f>IF(BN26&gt;1,VLOOKUP(BN26,Destinations!$B$11:$D$155,2),0)</f>
        <v>0</v>
      </c>
      <c r="BS26" s="8">
        <f>IF(BL26&gt;0,VLOOKUP(BL26,Destinations!$B$11:$D$155,3),0)</f>
        <v>0</v>
      </c>
      <c r="BT26" s="8">
        <f>IF(BM26&gt;0,VLOOKUP(BM26,Destinations!$B$11:$D$155,3),0)</f>
        <v>0</v>
      </c>
      <c r="BU26" s="8">
        <f>IF(BN26&gt;0,VLOOKUP(BN26,Destinations!$B$11:$D$155,3),0)</f>
        <v>0</v>
      </c>
      <c r="BV26" s="8">
        <f>IF(BO26=0,Destinations!$G$11,VLOOKUP(BO26,Destinations!$B$11:$D$155,3))</f>
        <v>12</v>
      </c>
      <c r="BX26" s="14">
        <f t="shared" si="10"/>
        <v>1902</v>
      </c>
      <c r="BY26" s="15">
        <f t="shared" si="11"/>
        <v>1914</v>
      </c>
      <c r="BZ26" s="8">
        <v>4</v>
      </c>
      <c r="CA26" s="42"/>
      <c r="CB26" s="42"/>
      <c r="CC26" s="42"/>
      <c r="CD26" s="42"/>
      <c r="CE26" s="11">
        <f>IF(CA26&gt;=1,VLOOKUP(CA26,Destinations!$B$11:$D$155,2),0)</f>
        <v>0</v>
      </c>
      <c r="CF26" s="11">
        <f>IF(CB26&gt;1,VLOOKUP(CB26,Destinations!$B$11:$D$155,2),0)</f>
        <v>0</v>
      </c>
      <c r="CG26" s="11">
        <f>IF(CC26&gt;1,VLOOKUP(CC26,Destinations!$B$11:$D$155,2),0)</f>
        <v>0</v>
      </c>
      <c r="CH26" s="8">
        <f>IF(CA26&gt;0,VLOOKUP(CA26,Destinations!$B$11:$D$155,3),0)</f>
        <v>0</v>
      </c>
      <c r="CI26" s="8">
        <f>IF(CB26&gt;0,VLOOKUP(CB26,Destinations!$B$11:$D$155,3),0)</f>
        <v>0</v>
      </c>
      <c r="CJ26" s="8">
        <f>IF(CC26&gt;0,VLOOKUP(CC26,Destinations!$B$11:$D$155,3),0)</f>
        <v>0</v>
      </c>
      <c r="CK26" s="8">
        <f>IF(CD26=0,Destinations!$G$11,VLOOKUP(CD26,Destinations!$B$11:$D$155,3))</f>
        <v>12</v>
      </c>
      <c r="CM26" s="14">
        <f t="shared" si="12"/>
        <v>2274</v>
      </c>
      <c r="CN26" s="15">
        <f t="shared" si="13"/>
        <v>2286</v>
      </c>
      <c r="CO26" s="8">
        <v>4</v>
      </c>
      <c r="CP26" s="42"/>
      <c r="CQ26" s="42"/>
      <c r="CR26" s="42"/>
      <c r="CS26" s="42"/>
      <c r="CT26" s="11">
        <f>IF(CP26&gt;=1,VLOOKUP(CP26,Destinations!$B$11:$D$155,2),0)</f>
        <v>0</v>
      </c>
      <c r="CU26" s="11">
        <f>IF(CQ26&gt;1,VLOOKUP(CQ26,Destinations!$B$11:$D$155,2),0)</f>
        <v>0</v>
      </c>
      <c r="CV26" s="11">
        <f>IF(CR26&gt;1,VLOOKUP(CR26,Destinations!$B$11:$D$155,2),0)</f>
        <v>0</v>
      </c>
      <c r="CW26" s="8">
        <f>IF(CP26&gt;0,VLOOKUP(CP26,Destinations!$B$11:$D$155,3),0)</f>
        <v>0</v>
      </c>
      <c r="CX26" s="8">
        <f>IF(CQ26&gt;0,VLOOKUP(CQ26,Destinations!$B$11:$D$155,3),0)</f>
        <v>0</v>
      </c>
      <c r="CY26" s="8">
        <f>IF(CR26&gt;0,VLOOKUP(CR26,Destinations!$B$11:$D$155,3),0)</f>
        <v>0</v>
      </c>
      <c r="CZ26" s="8">
        <f>IF(CS26=0,Destinations!$G$11,VLOOKUP(CS26,Destinations!$B$11:$D$155,3))</f>
        <v>12</v>
      </c>
      <c r="DB26" s="14">
        <f t="shared" si="14"/>
        <v>2634</v>
      </c>
      <c r="DC26" s="15">
        <f t="shared" si="15"/>
        <v>2646</v>
      </c>
      <c r="DD26" s="8">
        <v>4</v>
      </c>
      <c r="DE26" s="42"/>
      <c r="DF26" s="42"/>
      <c r="DG26" s="42"/>
      <c r="DH26" s="42"/>
      <c r="DI26" s="11">
        <f>IF(DE26&gt;=1,VLOOKUP(DE26,Destinations!$B$11:$D$155,2),0)</f>
        <v>0</v>
      </c>
      <c r="DJ26" s="11">
        <f>IF(DF26&gt;1,VLOOKUP(DF26,Destinations!$B$11:$D$155,2),0)</f>
        <v>0</v>
      </c>
      <c r="DK26" s="11">
        <f>IF(DG26&gt;1,VLOOKUP(DG26,Destinations!$B$11:$D$155,2),0)</f>
        <v>0</v>
      </c>
      <c r="DL26" s="8">
        <f>IF(DE26&gt;0,VLOOKUP(DE26,Destinations!$B$11:$D$155,3),0)</f>
        <v>0</v>
      </c>
      <c r="DM26" s="8">
        <f>IF(DF26&gt;0,VLOOKUP(DF26,Destinations!$B$11:$D$155,3),0)</f>
        <v>0</v>
      </c>
      <c r="DN26" s="8">
        <f>IF(DG26&gt;0,VLOOKUP(DG26,Destinations!$B$11:$D$155,3),0)</f>
        <v>0</v>
      </c>
      <c r="DO26" s="8">
        <f>IF(DH26=0,Destinations!$G$11,VLOOKUP(DH26,Destinations!$B$11:$D$155,3))</f>
        <v>12</v>
      </c>
      <c r="DQ26" s="14">
        <f t="shared" si="16"/>
        <v>3006</v>
      </c>
      <c r="DR26" s="15">
        <f t="shared" si="17"/>
        <v>3018</v>
      </c>
      <c r="DS26" s="8">
        <v>4</v>
      </c>
      <c r="DT26" s="42"/>
      <c r="DU26" s="42"/>
      <c r="DV26" s="42"/>
      <c r="DW26" s="42"/>
      <c r="DX26" s="11">
        <f>IF(DT26&gt;=1,VLOOKUP(DT26,Destinations!$B$11:$D$155,2),0)</f>
        <v>0</v>
      </c>
      <c r="DY26" s="11">
        <f>IF(DU26&gt;1,VLOOKUP(DU26,Destinations!$B$11:$D$155,2),0)</f>
        <v>0</v>
      </c>
      <c r="DZ26" s="11">
        <f>IF(DV26&gt;1,VLOOKUP(DV26,Destinations!$B$11:$D$155,2),0)</f>
        <v>0</v>
      </c>
      <c r="EA26" s="8">
        <f>IF(DT26&gt;0,VLOOKUP(DT26,Destinations!$B$11:$D$155,3),0)</f>
        <v>0</v>
      </c>
      <c r="EB26" s="8">
        <f>IF(DU26&gt;0,VLOOKUP(DU26,Destinations!$B$11:$D$155,3),0)</f>
        <v>0</v>
      </c>
      <c r="EC26" s="8">
        <f>IF(DV26&gt;0,VLOOKUP(DV26,Destinations!$B$11:$D$155,3),0)</f>
        <v>0</v>
      </c>
      <c r="ED26" s="8">
        <f>IF(DW26=0,Destinations!$G$11,VLOOKUP(DW26,Destinations!$B$11:$D$155,3))</f>
        <v>12</v>
      </c>
      <c r="EF26" s="14">
        <f t="shared" si="18"/>
        <v>3366</v>
      </c>
      <c r="EG26" s="15">
        <f t="shared" si="19"/>
        <v>3378</v>
      </c>
      <c r="EH26" s="8">
        <v>4</v>
      </c>
      <c r="EI26" s="42"/>
      <c r="EJ26" s="42"/>
      <c r="EK26" s="42"/>
      <c r="EL26" s="42"/>
      <c r="EM26" s="11">
        <f>IF(EI26&gt;=1,VLOOKUP(EI26,Destinations!$B$11:$D$155,2),0)</f>
        <v>0</v>
      </c>
      <c r="EN26" s="11">
        <f>IF(EJ26&gt;1,VLOOKUP(EJ26,Destinations!$B$11:$D$155,2),0)</f>
        <v>0</v>
      </c>
      <c r="EO26" s="11">
        <f>IF(EK26&gt;1,VLOOKUP(EK26,Destinations!$B$11:$D$155,2),0)</f>
        <v>0</v>
      </c>
      <c r="EP26" s="8">
        <f>IF(EI26&gt;0,VLOOKUP(EI26,Destinations!$B$11:$D$155,3),0)</f>
        <v>0</v>
      </c>
      <c r="EQ26" s="8">
        <f>IF(EJ26&gt;0,VLOOKUP(EJ26,Destinations!$B$11:$D$155,3),0)</f>
        <v>0</v>
      </c>
      <c r="ER26" s="8">
        <f>IF(EK26&gt;0,VLOOKUP(EK26,Destinations!$B$11:$D$155,3),0)</f>
        <v>0</v>
      </c>
      <c r="ES26" s="8">
        <f>IF(EL26=0,Destinations!$G$11,VLOOKUP(EL26,Destinations!$B$11:$D$155,3))</f>
        <v>12</v>
      </c>
      <c r="EU26" s="14">
        <f t="shared" si="20"/>
        <v>3738</v>
      </c>
      <c r="EV26" s="15">
        <f t="shared" si="21"/>
        <v>3750</v>
      </c>
      <c r="EW26" s="8">
        <v>4</v>
      </c>
      <c r="EX26" s="42"/>
      <c r="EY26" s="42"/>
      <c r="EZ26" s="42"/>
      <c r="FA26" s="42"/>
      <c r="FB26" s="11">
        <f>IF(EX26&gt;=1,VLOOKUP(EX26,Destinations!$B$11:$D$155,2),0)</f>
        <v>0</v>
      </c>
      <c r="FC26" s="11">
        <f>IF(EY26&gt;1,VLOOKUP(EY26,Destinations!$B$11:$D$155,2),0)</f>
        <v>0</v>
      </c>
      <c r="FD26" s="11">
        <f>IF(EZ26&gt;1,VLOOKUP(EZ26,Destinations!$B$11:$D$155,2),0)</f>
        <v>0</v>
      </c>
      <c r="FE26" s="8">
        <f>IF(EX26&gt;0,VLOOKUP(EX26,Destinations!$B$11:$D$155,3),0)</f>
        <v>0</v>
      </c>
      <c r="FF26" s="8">
        <f>IF(EY26&gt;0,VLOOKUP(EY26,Destinations!$B$11:$D$155,3),0)</f>
        <v>0</v>
      </c>
      <c r="FG26" s="8">
        <f>IF(EZ26&gt;0,VLOOKUP(EZ26,Destinations!$B$11:$D$155,3),0)</f>
        <v>0</v>
      </c>
      <c r="FH26" s="8">
        <f>IF(FA26=0,Destinations!$G$11,VLOOKUP(FA26,Destinations!$B$11:$D$155,3))</f>
        <v>12</v>
      </c>
      <c r="FJ26" s="14">
        <f t="shared" si="22"/>
        <v>4110</v>
      </c>
      <c r="FK26" s="15">
        <f t="shared" si="23"/>
        <v>4122</v>
      </c>
      <c r="FL26" s="8">
        <v>4</v>
      </c>
      <c r="FM26" s="42"/>
      <c r="FN26" s="42"/>
      <c r="FO26" s="42"/>
      <c r="FP26" s="42"/>
      <c r="FQ26" s="11">
        <f>IF(FM26&gt;=1,VLOOKUP(FM26,Destinations!$B$11:$D$155,2),0)</f>
        <v>0</v>
      </c>
      <c r="FR26" s="11">
        <f>IF(FN26&gt;1,VLOOKUP(FN26,Destinations!$B$11:$D$155,2),0)</f>
        <v>0</v>
      </c>
      <c r="FS26" s="11">
        <f>IF(FO26&gt;1,VLOOKUP(FO26,Destinations!$B$11:$D$155,2),0)</f>
        <v>0</v>
      </c>
      <c r="FT26" s="8">
        <f>IF(FM26&gt;0,VLOOKUP(FM26,Destinations!$B$11:$D$155,3),0)</f>
        <v>0</v>
      </c>
      <c r="FU26" s="8">
        <f>IF(FN26&gt;0,VLOOKUP(FN26,Destinations!$B$11:$D$155,3),0)</f>
        <v>0</v>
      </c>
      <c r="FV26" s="8">
        <f>IF(FO26&gt;0,VLOOKUP(FO26,Destinations!$B$11:$D$155,3),0)</f>
        <v>0</v>
      </c>
      <c r="FW26" s="8">
        <f>IF(FP26=0,Destinations!$G$11,VLOOKUP(FP26,Destinations!$B$11:$D$155,3))</f>
        <v>12</v>
      </c>
    </row>
    <row r="27" spans="1:179">
      <c r="A27" s="15">
        <f t="shared" si="0"/>
        <v>78</v>
      </c>
      <c r="B27" s="15">
        <f t="shared" si="1"/>
        <v>90</v>
      </c>
      <c r="C27" s="8">
        <v>5</v>
      </c>
      <c r="D27" s="42"/>
      <c r="E27" s="42"/>
      <c r="F27" s="42"/>
      <c r="G27" s="42"/>
      <c r="H27" s="11">
        <f>IF(D27&gt;=1,VLOOKUP(D27,Destinations!$B$11:$D$155,2),0)</f>
        <v>0</v>
      </c>
      <c r="I27" s="11">
        <f>IF(E27&gt;=1,VLOOKUP(E27,Destinations!$B$11:$D$155,2),0)</f>
        <v>0</v>
      </c>
      <c r="J27" s="11">
        <f>IF(F27&gt;=1,VLOOKUP(F27,Destinations!$B$11:$D$155,2),0)</f>
        <v>0</v>
      </c>
      <c r="K27" s="8">
        <f>IF(D27&gt;0,VLOOKUP(D27,Destinations!$B$11:$D$155,3),0)</f>
        <v>0</v>
      </c>
      <c r="L27" s="8">
        <f>IF(E27&gt;0,VLOOKUP(E27,Destinations!$B$11:$D$155,3),0)</f>
        <v>0</v>
      </c>
      <c r="M27" s="8">
        <f>IF(F27&gt;0,VLOOKUP(F27,Destinations!$B$11:$D$155,3),0)</f>
        <v>0</v>
      </c>
      <c r="N27" s="8">
        <f>IF(G27=0,Destinations!$G$11,VLOOKUP(G27,Destinations!$B$11:$D$155,3))</f>
        <v>12</v>
      </c>
      <c r="P27" s="14">
        <f t="shared" si="2"/>
        <v>450</v>
      </c>
      <c r="Q27" s="15">
        <f t="shared" si="3"/>
        <v>462</v>
      </c>
      <c r="R27" s="8">
        <v>5</v>
      </c>
      <c r="S27" s="42"/>
      <c r="T27" s="42"/>
      <c r="U27" s="42"/>
      <c r="V27" s="42"/>
      <c r="W27" s="11">
        <f>IF(S27&gt;=1,VLOOKUP(S27,Destinations!$B$11:$D$155,2),0)</f>
        <v>0</v>
      </c>
      <c r="X27" s="11">
        <f>IF(T27&gt;=1,VLOOKUP(T27,Destinations!$B$11:$D$155,2),0)</f>
        <v>0</v>
      </c>
      <c r="Y27" s="11">
        <f>IF(U27&gt;=1,VLOOKUP(U27,Destinations!$B$11:$D$155,2),0)</f>
        <v>0</v>
      </c>
      <c r="Z27" s="8">
        <f>IF(S27&gt;0,VLOOKUP(S27,Destinations!$B$11:$D$155,3),0)</f>
        <v>0</v>
      </c>
      <c r="AA27" s="8">
        <f>IF(T27&gt;0,VLOOKUP(T27,Destinations!$B$11:$D$155,3),0)</f>
        <v>0</v>
      </c>
      <c r="AB27" s="8">
        <f>IF(U27&gt;0,VLOOKUP(U27,Destinations!$B$11:$D$155,3),0)</f>
        <v>0</v>
      </c>
      <c r="AC27" s="8">
        <f>IF(V27=0,Destinations!$G$11,VLOOKUP(V27,Destinations!$B$11:$D$155,3))</f>
        <v>12</v>
      </c>
      <c r="AE27" s="14">
        <f t="shared" si="4"/>
        <v>810</v>
      </c>
      <c r="AF27" s="15">
        <f t="shared" si="5"/>
        <v>822</v>
      </c>
      <c r="AG27" s="8">
        <v>5</v>
      </c>
      <c r="AH27" s="42"/>
      <c r="AI27" s="42"/>
      <c r="AJ27" s="42"/>
      <c r="AK27" s="42"/>
      <c r="AL27" s="11">
        <f>IF(AH27&gt;=1,VLOOKUP(AH27,Destinations!$B$11:$D$155,2),0)</f>
        <v>0</v>
      </c>
      <c r="AM27" s="11">
        <f>IF(AI27&gt;1,VLOOKUP(AI27,Destinations!$B$11:$D$155,2),0)</f>
        <v>0</v>
      </c>
      <c r="AN27" s="11">
        <f>IF(AJ27&gt;1,VLOOKUP(AJ27,Destinations!$B$11:$D$155,2),0)</f>
        <v>0</v>
      </c>
      <c r="AO27" s="8">
        <f>IF(AH27&gt;0,VLOOKUP(AH27,Destinations!$B$11:$D$155,3),0)</f>
        <v>0</v>
      </c>
      <c r="AP27" s="8">
        <f>IF(AI27&gt;0,VLOOKUP(AI27,Destinations!$B$11:$D$155,3),0)</f>
        <v>0</v>
      </c>
      <c r="AQ27" s="8">
        <f>IF(AJ27&gt;0,VLOOKUP(AJ27,Destinations!$B$11:$D$155,3),0)</f>
        <v>0</v>
      </c>
      <c r="AR27" s="8">
        <f>IF(AK27=0,Destinations!$G$11,0)</f>
        <v>12</v>
      </c>
      <c r="AT27" s="14">
        <f t="shared" si="6"/>
        <v>1182</v>
      </c>
      <c r="AU27" s="15">
        <f t="shared" si="7"/>
        <v>1194</v>
      </c>
      <c r="AV27" s="8">
        <v>5</v>
      </c>
      <c r="AW27" s="42"/>
      <c r="AX27" s="42"/>
      <c r="AY27" s="42"/>
      <c r="AZ27" s="42"/>
      <c r="BA27" s="11">
        <f>IF(AW27&gt;=1,VLOOKUP(AW27,Destinations!$B$11:$D$155,2),0)</f>
        <v>0</v>
      </c>
      <c r="BB27" s="11">
        <f>IF(AX27&gt;1,VLOOKUP(AX27,Destinations!$B$11:$D$155,2),0)</f>
        <v>0</v>
      </c>
      <c r="BC27" s="11">
        <f>IF(AY27&gt;1,VLOOKUP(AY27,Destinations!$B$11:$D$155,2),0)</f>
        <v>0</v>
      </c>
      <c r="BD27" s="8">
        <f>IF(AW27&gt;0,VLOOKUP(AW27,Destinations!$B$11:$D$155,3),0)</f>
        <v>0</v>
      </c>
      <c r="BE27" s="8">
        <f>IF(AX27&gt;0,VLOOKUP(AX27,Destinations!$B$11:$D$155,3),0)</f>
        <v>0</v>
      </c>
      <c r="BF27" s="8">
        <f>IF(AY27&gt;0,VLOOKUP(AY27,Destinations!$B$11:$D$155,3),0)</f>
        <v>0</v>
      </c>
      <c r="BG27" s="8">
        <f>IF(AZ27=0,Destinations!$G$11,0)</f>
        <v>12</v>
      </c>
      <c r="BI27" s="14">
        <f t="shared" si="8"/>
        <v>1542</v>
      </c>
      <c r="BJ27" s="15">
        <f t="shared" si="9"/>
        <v>1554</v>
      </c>
      <c r="BK27" s="8">
        <v>5</v>
      </c>
      <c r="BL27" s="42"/>
      <c r="BM27" s="42"/>
      <c r="BN27" s="42"/>
      <c r="BO27" s="42"/>
      <c r="BP27" s="11">
        <f>IF(BL27&gt;=1,VLOOKUP(BL27,Destinations!$B$11:$D$155,2),0)</f>
        <v>0</v>
      </c>
      <c r="BQ27" s="11">
        <f>IF(BM27&gt;1,VLOOKUP(BM27,Destinations!$B$11:$D$155,2),0)</f>
        <v>0</v>
      </c>
      <c r="BR27" s="11">
        <f>IF(BN27&gt;1,VLOOKUP(BN27,Destinations!$B$11:$D$155,2),0)</f>
        <v>0</v>
      </c>
      <c r="BS27" s="8">
        <f>IF(BL27&gt;0,VLOOKUP(BL27,Destinations!$B$11:$D$155,3),0)</f>
        <v>0</v>
      </c>
      <c r="BT27" s="8">
        <f>IF(BM27&gt;0,VLOOKUP(BM27,Destinations!$B$11:$D$155,3),0)</f>
        <v>0</v>
      </c>
      <c r="BU27" s="8">
        <f>IF(BN27&gt;0,VLOOKUP(BN27,Destinations!$B$11:$D$155,3),0)</f>
        <v>0</v>
      </c>
      <c r="BV27" s="8">
        <f>IF(BO27=0,Destinations!$G$11,VLOOKUP(BO27,Destinations!$B$11:$D$155,3))</f>
        <v>12</v>
      </c>
      <c r="BX27" s="14">
        <f t="shared" si="10"/>
        <v>1914</v>
      </c>
      <c r="BY27" s="15">
        <f t="shared" si="11"/>
        <v>1926</v>
      </c>
      <c r="BZ27" s="8">
        <v>5</v>
      </c>
      <c r="CA27" s="42"/>
      <c r="CB27" s="42"/>
      <c r="CC27" s="42"/>
      <c r="CD27" s="42"/>
      <c r="CE27" s="11">
        <f>IF(CA27&gt;=1,VLOOKUP(CA27,Destinations!$B$11:$D$155,2),0)</f>
        <v>0</v>
      </c>
      <c r="CF27" s="11">
        <f>IF(CB27&gt;1,VLOOKUP(CB27,Destinations!$B$11:$D$155,2),0)</f>
        <v>0</v>
      </c>
      <c r="CG27" s="11">
        <f>IF(CC27&gt;1,VLOOKUP(CC27,Destinations!$B$11:$D$155,2),0)</f>
        <v>0</v>
      </c>
      <c r="CH27" s="8">
        <f>IF(CA27&gt;0,VLOOKUP(CA27,Destinations!$B$11:$D$155,3),0)</f>
        <v>0</v>
      </c>
      <c r="CI27" s="8">
        <f>IF(CB27&gt;0,VLOOKUP(CB27,Destinations!$B$11:$D$155,3),0)</f>
        <v>0</v>
      </c>
      <c r="CJ27" s="8">
        <f>IF(CC27&gt;0,VLOOKUP(CC27,Destinations!$B$11:$D$155,3),0)</f>
        <v>0</v>
      </c>
      <c r="CK27" s="8">
        <f>IF(CD27=0,Destinations!$G$11,VLOOKUP(CD27,Destinations!$B$11:$D$155,3))</f>
        <v>12</v>
      </c>
      <c r="CM27" s="14">
        <f t="shared" si="12"/>
        <v>2286</v>
      </c>
      <c r="CN27" s="15">
        <f t="shared" si="13"/>
        <v>2298</v>
      </c>
      <c r="CO27" s="8">
        <v>5</v>
      </c>
      <c r="CP27" s="42"/>
      <c r="CQ27" s="42"/>
      <c r="CR27" s="42"/>
      <c r="CS27" s="42"/>
      <c r="CT27" s="11">
        <f>IF(CP27&gt;=1,VLOOKUP(CP27,Destinations!$B$11:$D$155,2),0)</f>
        <v>0</v>
      </c>
      <c r="CU27" s="11">
        <f>IF(CQ27&gt;1,VLOOKUP(CQ27,Destinations!$B$11:$D$155,2),0)</f>
        <v>0</v>
      </c>
      <c r="CV27" s="11">
        <f>IF(CR27&gt;1,VLOOKUP(CR27,Destinations!$B$11:$D$155,2),0)</f>
        <v>0</v>
      </c>
      <c r="CW27" s="8">
        <f>IF(CP27&gt;0,VLOOKUP(CP27,Destinations!$B$11:$D$155,3),0)</f>
        <v>0</v>
      </c>
      <c r="CX27" s="8">
        <f>IF(CQ27&gt;0,VLOOKUP(CQ27,Destinations!$B$11:$D$155,3),0)</f>
        <v>0</v>
      </c>
      <c r="CY27" s="8">
        <f>IF(CR27&gt;0,VLOOKUP(CR27,Destinations!$B$11:$D$155,3),0)</f>
        <v>0</v>
      </c>
      <c r="CZ27" s="8">
        <f>IF(CS27=0,Destinations!$G$11,VLOOKUP(CS27,Destinations!$B$11:$D$155,3))</f>
        <v>12</v>
      </c>
      <c r="DB27" s="14">
        <f t="shared" si="14"/>
        <v>2646</v>
      </c>
      <c r="DC27" s="15">
        <f t="shared" si="15"/>
        <v>2658</v>
      </c>
      <c r="DD27" s="8">
        <v>5</v>
      </c>
      <c r="DE27" s="42"/>
      <c r="DF27" s="42"/>
      <c r="DG27" s="42"/>
      <c r="DH27" s="42"/>
      <c r="DI27" s="11">
        <f>IF(DE27&gt;=1,VLOOKUP(DE27,Destinations!$B$11:$D$155,2),0)</f>
        <v>0</v>
      </c>
      <c r="DJ27" s="11">
        <f>IF(DF27&gt;1,VLOOKUP(DF27,Destinations!$B$11:$D$155,2),0)</f>
        <v>0</v>
      </c>
      <c r="DK27" s="11">
        <f>IF(DG27&gt;1,VLOOKUP(DG27,Destinations!$B$11:$D$155,2),0)</f>
        <v>0</v>
      </c>
      <c r="DL27" s="8">
        <f>IF(DE27&gt;0,VLOOKUP(DE27,Destinations!$B$11:$D$155,3),0)</f>
        <v>0</v>
      </c>
      <c r="DM27" s="8">
        <f>IF(DF27&gt;0,VLOOKUP(DF27,Destinations!$B$11:$D$155,3),0)</f>
        <v>0</v>
      </c>
      <c r="DN27" s="8">
        <f>IF(DG27&gt;0,VLOOKUP(DG27,Destinations!$B$11:$D$155,3),0)</f>
        <v>0</v>
      </c>
      <c r="DO27" s="8">
        <f>IF(DH27=0,Destinations!$G$11,VLOOKUP(DH27,Destinations!$B$11:$D$155,3))</f>
        <v>12</v>
      </c>
      <c r="DQ27" s="14">
        <f t="shared" si="16"/>
        <v>3018</v>
      </c>
      <c r="DR27" s="15">
        <f t="shared" si="17"/>
        <v>3030</v>
      </c>
      <c r="DS27" s="8">
        <v>5</v>
      </c>
      <c r="DT27" s="42"/>
      <c r="DU27" s="42"/>
      <c r="DV27" s="42"/>
      <c r="DW27" s="42"/>
      <c r="DX27" s="11">
        <f>IF(DT27&gt;=1,VLOOKUP(DT27,Destinations!$B$11:$D$155,2),0)</f>
        <v>0</v>
      </c>
      <c r="DY27" s="11">
        <f>IF(DU27&gt;1,VLOOKUP(DU27,Destinations!$B$11:$D$155,2),0)</f>
        <v>0</v>
      </c>
      <c r="DZ27" s="11">
        <f>IF(DV27&gt;1,VLOOKUP(DV27,Destinations!$B$11:$D$155,2),0)</f>
        <v>0</v>
      </c>
      <c r="EA27" s="8">
        <f>IF(DT27&gt;0,VLOOKUP(DT27,Destinations!$B$11:$D$155,3),0)</f>
        <v>0</v>
      </c>
      <c r="EB27" s="8">
        <f>IF(DU27&gt;0,VLOOKUP(DU27,Destinations!$B$11:$D$155,3),0)</f>
        <v>0</v>
      </c>
      <c r="EC27" s="8">
        <f>IF(DV27&gt;0,VLOOKUP(DV27,Destinations!$B$11:$D$155,3),0)</f>
        <v>0</v>
      </c>
      <c r="ED27" s="8">
        <f>IF(DW27=0,Destinations!$G$11,VLOOKUP(DW27,Destinations!$B$11:$D$155,3))</f>
        <v>12</v>
      </c>
      <c r="EF27" s="14">
        <f t="shared" si="18"/>
        <v>3378</v>
      </c>
      <c r="EG27" s="15">
        <f t="shared" si="19"/>
        <v>3390</v>
      </c>
      <c r="EH27" s="8">
        <v>5</v>
      </c>
      <c r="EI27" s="42"/>
      <c r="EJ27" s="42"/>
      <c r="EK27" s="42"/>
      <c r="EL27" s="42"/>
      <c r="EM27" s="11">
        <f>IF(EI27&gt;=1,VLOOKUP(EI27,Destinations!$B$11:$D$155,2),0)</f>
        <v>0</v>
      </c>
      <c r="EN27" s="11">
        <f>IF(EJ27&gt;1,VLOOKUP(EJ27,Destinations!$B$11:$D$155,2),0)</f>
        <v>0</v>
      </c>
      <c r="EO27" s="11">
        <f>IF(EK27&gt;1,VLOOKUP(EK27,Destinations!$B$11:$D$155,2),0)</f>
        <v>0</v>
      </c>
      <c r="EP27" s="8">
        <f>IF(EI27&gt;0,VLOOKUP(EI27,Destinations!$B$11:$D$155,3),0)</f>
        <v>0</v>
      </c>
      <c r="EQ27" s="8">
        <f>IF(EJ27&gt;0,VLOOKUP(EJ27,Destinations!$B$11:$D$155,3),0)</f>
        <v>0</v>
      </c>
      <c r="ER27" s="8">
        <f>IF(EK27&gt;0,VLOOKUP(EK27,Destinations!$B$11:$D$155,3),0)</f>
        <v>0</v>
      </c>
      <c r="ES27" s="8">
        <f>IF(EL27=0,Destinations!$G$11,VLOOKUP(EL27,Destinations!$B$11:$D$155,3))</f>
        <v>12</v>
      </c>
      <c r="EU27" s="14">
        <f t="shared" si="20"/>
        <v>3750</v>
      </c>
      <c r="EV27" s="15">
        <f t="shared" si="21"/>
        <v>3762</v>
      </c>
      <c r="EW27" s="8">
        <v>5</v>
      </c>
      <c r="EX27" s="42"/>
      <c r="EY27" s="42"/>
      <c r="EZ27" s="42"/>
      <c r="FA27" s="42"/>
      <c r="FB27" s="11">
        <f>IF(EX27&gt;=1,VLOOKUP(EX27,Destinations!$B$11:$D$155,2),0)</f>
        <v>0</v>
      </c>
      <c r="FC27" s="11">
        <f>IF(EY27&gt;1,VLOOKUP(EY27,Destinations!$B$11:$D$155,2),0)</f>
        <v>0</v>
      </c>
      <c r="FD27" s="11">
        <f>IF(EZ27&gt;1,VLOOKUP(EZ27,Destinations!$B$11:$D$155,2),0)</f>
        <v>0</v>
      </c>
      <c r="FE27" s="8">
        <f>IF(EX27&gt;0,VLOOKUP(EX27,Destinations!$B$11:$D$155,3),0)</f>
        <v>0</v>
      </c>
      <c r="FF27" s="8">
        <f>IF(EY27&gt;0,VLOOKUP(EY27,Destinations!$B$11:$D$155,3),0)</f>
        <v>0</v>
      </c>
      <c r="FG27" s="8">
        <f>IF(EZ27&gt;0,VLOOKUP(EZ27,Destinations!$B$11:$D$155,3),0)</f>
        <v>0</v>
      </c>
      <c r="FH27" s="8">
        <f>IF(FA27=0,Destinations!$G$11,VLOOKUP(FA27,Destinations!$B$11:$D$155,3))</f>
        <v>12</v>
      </c>
      <c r="FJ27" s="14">
        <f t="shared" si="22"/>
        <v>4122</v>
      </c>
      <c r="FK27" s="15">
        <f t="shared" si="23"/>
        <v>4134</v>
      </c>
      <c r="FL27" s="8">
        <v>5</v>
      </c>
      <c r="FM27" s="42"/>
      <c r="FN27" s="42"/>
      <c r="FO27" s="42"/>
      <c r="FP27" s="42"/>
      <c r="FQ27" s="11">
        <f>IF(FM27&gt;=1,VLOOKUP(FM27,Destinations!$B$11:$D$155,2),0)</f>
        <v>0</v>
      </c>
      <c r="FR27" s="11">
        <f>IF(FN27&gt;1,VLOOKUP(FN27,Destinations!$B$11:$D$155,2),0)</f>
        <v>0</v>
      </c>
      <c r="FS27" s="11">
        <f>IF(FO27&gt;1,VLOOKUP(FO27,Destinations!$B$11:$D$155,2),0)</f>
        <v>0</v>
      </c>
      <c r="FT27" s="8">
        <f>IF(FM27&gt;0,VLOOKUP(FM27,Destinations!$B$11:$D$155,3),0)</f>
        <v>0</v>
      </c>
      <c r="FU27" s="8">
        <f>IF(FN27&gt;0,VLOOKUP(FN27,Destinations!$B$11:$D$155,3),0)</f>
        <v>0</v>
      </c>
      <c r="FV27" s="8">
        <f>IF(FO27&gt;0,VLOOKUP(FO27,Destinations!$B$11:$D$155,3),0)</f>
        <v>0</v>
      </c>
      <c r="FW27" s="8">
        <f>IF(FP27=0,Destinations!$G$11,VLOOKUP(FP27,Destinations!$B$11:$D$155,3))</f>
        <v>12</v>
      </c>
    </row>
    <row r="28" spans="1:179">
      <c r="A28" s="15">
        <f t="shared" si="0"/>
        <v>90</v>
      </c>
      <c r="B28" s="15">
        <f t="shared" si="1"/>
        <v>102</v>
      </c>
      <c r="C28" s="8">
        <v>6</v>
      </c>
      <c r="D28" s="42"/>
      <c r="E28" s="42"/>
      <c r="F28" s="42"/>
      <c r="G28" s="42"/>
      <c r="H28" s="11">
        <f>IF(D28&gt;=1,VLOOKUP(D28,Destinations!$B$11:$D$155,2),0)</f>
        <v>0</v>
      </c>
      <c r="I28" s="11">
        <f>IF(E28&gt;=1,VLOOKUP(E28,Destinations!$B$11:$D$155,2),0)</f>
        <v>0</v>
      </c>
      <c r="J28" s="11">
        <f>IF(F28&gt;=1,VLOOKUP(F28,Destinations!$B$11:$D$155,2),0)</f>
        <v>0</v>
      </c>
      <c r="K28" s="8">
        <f>IF(D28&gt;0,VLOOKUP(D28,Destinations!$B$11:$D$155,3),0)</f>
        <v>0</v>
      </c>
      <c r="L28" s="8">
        <f>IF(E28&gt;0,VLOOKUP(E28,Destinations!$B$11:$D$155,3),0)</f>
        <v>0</v>
      </c>
      <c r="M28" s="8">
        <f>IF(F28&gt;0,VLOOKUP(F28,Destinations!$B$11:$D$155,3),0)</f>
        <v>0</v>
      </c>
      <c r="N28" s="8">
        <f>IF(G28=0,Destinations!$G$11,VLOOKUP(G28,Destinations!$B$11:$D$155,3))</f>
        <v>12</v>
      </c>
      <c r="P28" s="14">
        <f t="shared" si="2"/>
        <v>462</v>
      </c>
      <c r="Q28" s="15">
        <f t="shared" si="3"/>
        <v>474</v>
      </c>
      <c r="R28" s="8">
        <v>6</v>
      </c>
      <c r="S28" s="42"/>
      <c r="T28" s="42"/>
      <c r="U28" s="42"/>
      <c r="V28" s="42"/>
      <c r="W28" s="11">
        <f>IF(S28&gt;=1,VLOOKUP(S28,Destinations!$B$11:$D$155,2),0)</f>
        <v>0</v>
      </c>
      <c r="X28" s="11">
        <f>IF(T28&gt;=1,VLOOKUP(T28,Destinations!$B$11:$D$155,2),0)</f>
        <v>0</v>
      </c>
      <c r="Y28" s="11">
        <f>IF(U28&gt;=1,VLOOKUP(U28,Destinations!$B$11:$D$155,2),0)</f>
        <v>0</v>
      </c>
      <c r="Z28" s="8">
        <f>IF(S28&gt;0,VLOOKUP(S28,Destinations!$B$11:$D$155,3),0)</f>
        <v>0</v>
      </c>
      <c r="AA28" s="8">
        <f>IF(T28&gt;0,VLOOKUP(T28,Destinations!$B$11:$D$155,3),0)</f>
        <v>0</v>
      </c>
      <c r="AB28" s="8">
        <f>IF(U28&gt;0,VLOOKUP(U28,Destinations!$B$11:$D$155,3),0)</f>
        <v>0</v>
      </c>
      <c r="AC28" s="8">
        <f>IF(V28=0,Destinations!$G$11,VLOOKUP(V28,Destinations!$B$11:$D$155,3))</f>
        <v>12</v>
      </c>
      <c r="AE28" s="14">
        <f t="shared" si="4"/>
        <v>822</v>
      </c>
      <c r="AF28" s="15">
        <f t="shared" si="5"/>
        <v>834</v>
      </c>
      <c r="AG28" s="8">
        <v>6</v>
      </c>
      <c r="AH28" s="42"/>
      <c r="AI28" s="42"/>
      <c r="AJ28" s="42"/>
      <c r="AK28" s="42"/>
      <c r="AL28" s="11">
        <f>IF(AH28&gt;=1,VLOOKUP(AH28,Destinations!$B$11:$D$155,2),0)</f>
        <v>0</v>
      </c>
      <c r="AM28" s="11">
        <f>IF(AI28&gt;1,VLOOKUP(AI28,Destinations!$B$11:$D$155,2),0)</f>
        <v>0</v>
      </c>
      <c r="AN28" s="11">
        <f>IF(AJ28&gt;1,VLOOKUP(AJ28,Destinations!$B$11:$D$155,2),0)</f>
        <v>0</v>
      </c>
      <c r="AO28" s="8">
        <f>IF(AH28&gt;0,VLOOKUP(AH28,Destinations!$B$11:$D$155,3),0)</f>
        <v>0</v>
      </c>
      <c r="AP28" s="8">
        <f>IF(AI28&gt;0,VLOOKUP(AI28,Destinations!$B$11:$D$155,3),0)</f>
        <v>0</v>
      </c>
      <c r="AQ28" s="8">
        <f>IF(AJ28&gt;0,VLOOKUP(AJ28,Destinations!$B$11:$D$155,3),0)</f>
        <v>0</v>
      </c>
      <c r="AR28" s="8">
        <f>IF(AK28=0,Destinations!$G$11,0)</f>
        <v>12</v>
      </c>
      <c r="AT28" s="14">
        <f t="shared" si="6"/>
        <v>1194</v>
      </c>
      <c r="AU28" s="15">
        <f t="shared" si="7"/>
        <v>1206</v>
      </c>
      <c r="AV28" s="8">
        <v>6</v>
      </c>
      <c r="AW28" s="42"/>
      <c r="AX28" s="42"/>
      <c r="AY28" s="42"/>
      <c r="AZ28" s="42"/>
      <c r="BA28" s="11">
        <f>IF(AW28&gt;=1,VLOOKUP(AW28,Destinations!$B$11:$D$155,2),0)</f>
        <v>0</v>
      </c>
      <c r="BB28" s="11">
        <f>IF(AX28&gt;1,VLOOKUP(AX28,Destinations!$B$11:$D$155,2),0)</f>
        <v>0</v>
      </c>
      <c r="BC28" s="11">
        <f>IF(AY28&gt;1,VLOOKUP(AY28,Destinations!$B$11:$D$155,2),0)</f>
        <v>0</v>
      </c>
      <c r="BD28" s="8">
        <f>IF(AW28&gt;0,VLOOKUP(AW28,Destinations!$B$11:$D$155,3),0)</f>
        <v>0</v>
      </c>
      <c r="BE28" s="8">
        <f>IF(AX28&gt;0,VLOOKUP(AX28,Destinations!$B$11:$D$155,3),0)</f>
        <v>0</v>
      </c>
      <c r="BF28" s="8">
        <f>IF(AY28&gt;0,VLOOKUP(AY28,Destinations!$B$11:$D$155,3),0)</f>
        <v>0</v>
      </c>
      <c r="BG28" s="8">
        <f>IF(AZ28=0,Destinations!$G$11,0)</f>
        <v>12</v>
      </c>
      <c r="BI28" s="14">
        <f t="shared" si="8"/>
        <v>1554</v>
      </c>
      <c r="BJ28" s="15">
        <f t="shared" si="9"/>
        <v>1566</v>
      </c>
      <c r="BK28" s="8">
        <v>6</v>
      </c>
      <c r="BL28" s="42"/>
      <c r="BM28" s="42"/>
      <c r="BN28" s="42"/>
      <c r="BO28" s="42"/>
      <c r="BP28" s="11">
        <f>IF(BL28&gt;=1,VLOOKUP(BL28,Destinations!$B$11:$D$155,2),0)</f>
        <v>0</v>
      </c>
      <c r="BQ28" s="11">
        <f>IF(BM28&gt;1,VLOOKUP(BM28,Destinations!$B$11:$D$155,2),0)</f>
        <v>0</v>
      </c>
      <c r="BR28" s="11">
        <f>IF(BN28&gt;1,VLOOKUP(BN28,Destinations!$B$11:$D$155,2),0)</f>
        <v>0</v>
      </c>
      <c r="BS28" s="8">
        <f>IF(BL28&gt;0,VLOOKUP(BL28,Destinations!$B$11:$D$155,3),0)</f>
        <v>0</v>
      </c>
      <c r="BT28" s="8">
        <f>IF(BM28&gt;0,VLOOKUP(BM28,Destinations!$B$11:$D$155,3),0)</f>
        <v>0</v>
      </c>
      <c r="BU28" s="8">
        <f>IF(BN28&gt;0,VLOOKUP(BN28,Destinations!$B$11:$D$155,3),0)</f>
        <v>0</v>
      </c>
      <c r="BV28" s="8">
        <f>IF(BO28=0,Destinations!$G$11,VLOOKUP(BO28,Destinations!$B$11:$D$155,3))</f>
        <v>12</v>
      </c>
      <c r="BX28" s="14">
        <f t="shared" si="10"/>
        <v>1926</v>
      </c>
      <c r="BY28" s="15">
        <f t="shared" si="11"/>
        <v>1938</v>
      </c>
      <c r="BZ28" s="8">
        <v>6</v>
      </c>
      <c r="CA28" s="42"/>
      <c r="CB28" s="42"/>
      <c r="CC28" s="42"/>
      <c r="CD28" s="42"/>
      <c r="CE28" s="11">
        <f>IF(CA28&gt;=1,VLOOKUP(CA28,Destinations!$B$11:$D$155,2),0)</f>
        <v>0</v>
      </c>
      <c r="CF28" s="11">
        <f>IF(CB28&gt;1,VLOOKUP(CB28,Destinations!$B$11:$D$155,2),0)</f>
        <v>0</v>
      </c>
      <c r="CG28" s="11">
        <f>IF(CC28&gt;1,VLOOKUP(CC28,Destinations!$B$11:$D$155,2),0)</f>
        <v>0</v>
      </c>
      <c r="CH28" s="8">
        <f>IF(CA28&gt;0,VLOOKUP(CA28,Destinations!$B$11:$D$155,3),0)</f>
        <v>0</v>
      </c>
      <c r="CI28" s="8">
        <f>IF(CB28&gt;0,VLOOKUP(CB28,Destinations!$B$11:$D$155,3),0)</f>
        <v>0</v>
      </c>
      <c r="CJ28" s="8">
        <f>IF(CC28&gt;0,VLOOKUP(CC28,Destinations!$B$11:$D$155,3),0)</f>
        <v>0</v>
      </c>
      <c r="CK28" s="8">
        <f>IF(CD28=0,Destinations!$G$11,VLOOKUP(CD28,Destinations!$B$11:$D$155,3))</f>
        <v>12</v>
      </c>
      <c r="CM28" s="14">
        <f t="shared" si="12"/>
        <v>2298</v>
      </c>
      <c r="CN28" s="15">
        <f t="shared" si="13"/>
        <v>2310</v>
      </c>
      <c r="CO28" s="8">
        <v>6</v>
      </c>
      <c r="CP28" s="42"/>
      <c r="CQ28" s="42"/>
      <c r="CR28" s="42"/>
      <c r="CS28" s="42"/>
      <c r="CT28" s="11">
        <f>IF(CP28&gt;=1,VLOOKUP(CP28,Destinations!$B$11:$D$155,2),0)</f>
        <v>0</v>
      </c>
      <c r="CU28" s="11">
        <f>IF(CQ28&gt;1,VLOOKUP(CQ28,Destinations!$B$11:$D$155,2),0)</f>
        <v>0</v>
      </c>
      <c r="CV28" s="11">
        <f>IF(CR28&gt;1,VLOOKUP(CR28,Destinations!$B$11:$D$155,2),0)</f>
        <v>0</v>
      </c>
      <c r="CW28" s="8">
        <f>IF(CP28&gt;0,VLOOKUP(CP28,Destinations!$B$11:$D$155,3),0)</f>
        <v>0</v>
      </c>
      <c r="CX28" s="8">
        <f>IF(CQ28&gt;0,VLOOKUP(CQ28,Destinations!$B$11:$D$155,3),0)</f>
        <v>0</v>
      </c>
      <c r="CY28" s="8">
        <f>IF(CR28&gt;0,VLOOKUP(CR28,Destinations!$B$11:$D$155,3),0)</f>
        <v>0</v>
      </c>
      <c r="CZ28" s="8">
        <f>IF(CS28=0,Destinations!$G$11,VLOOKUP(CS28,Destinations!$B$11:$D$155,3))</f>
        <v>12</v>
      </c>
      <c r="DB28" s="14">
        <f t="shared" si="14"/>
        <v>2658</v>
      </c>
      <c r="DC28" s="15">
        <f t="shared" si="15"/>
        <v>2670</v>
      </c>
      <c r="DD28" s="8">
        <v>6</v>
      </c>
      <c r="DE28" s="42"/>
      <c r="DF28" s="42"/>
      <c r="DG28" s="42"/>
      <c r="DH28" s="42"/>
      <c r="DI28" s="11">
        <f>IF(DE28&gt;=1,VLOOKUP(DE28,Destinations!$B$11:$D$155,2),0)</f>
        <v>0</v>
      </c>
      <c r="DJ28" s="11">
        <f>IF(DF28&gt;1,VLOOKUP(DF28,Destinations!$B$11:$D$155,2),0)</f>
        <v>0</v>
      </c>
      <c r="DK28" s="11">
        <f>IF(DG28&gt;1,VLOOKUP(DG28,Destinations!$B$11:$D$155,2),0)</f>
        <v>0</v>
      </c>
      <c r="DL28" s="8">
        <f>IF(DE28&gt;0,VLOOKUP(DE28,Destinations!$B$11:$D$155,3),0)</f>
        <v>0</v>
      </c>
      <c r="DM28" s="8">
        <f>IF(DF28&gt;0,VLOOKUP(DF28,Destinations!$B$11:$D$155,3),0)</f>
        <v>0</v>
      </c>
      <c r="DN28" s="8">
        <f>IF(DG28&gt;0,VLOOKUP(DG28,Destinations!$B$11:$D$155,3),0)</f>
        <v>0</v>
      </c>
      <c r="DO28" s="8">
        <f>IF(DH28=0,Destinations!$G$11,VLOOKUP(DH28,Destinations!$B$11:$D$155,3))</f>
        <v>12</v>
      </c>
      <c r="DQ28" s="14">
        <f t="shared" si="16"/>
        <v>3030</v>
      </c>
      <c r="DR28" s="15">
        <f t="shared" si="17"/>
        <v>3042</v>
      </c>
      <c r="DS28" s="8">
        <v>6</v>
      </c>
      <c r="DT28" s="42"/>
      <c r="DU28" s="42"/>
      <c r="DV28" s="42"/>
      <c r="DW28" s="42"/>
      <c r="DX28" s="11">
        <f>IF(DT28&gt;=1,VLOOKUP(DT28,Destinations!$B$11:$D$155,2),0)</f>
        <v>0</v>
      </c>
      <c r="DY28" s="11">
        <f>IF(DU28&gt;1,VLOOKUP(DU28,Destinations!$B$11:$D$155,2),0)</f>
        <v>0</v>
      </c>
      <c r="DZ28" s="11">
        <f>IF(DV28&gt;1,VLOOKUP(DV28,Destinations!$B$11:$D$155,2),0)</f>
        <v>0</v>
      </c>
      <c r="EA28" s="8">
        <f>IF(DT28&gt;0,VLOOKUP(DT28,Destinations!$B$11:$D$155,3),0)</f>
        <v>0</v>
      </c>
      <c r="EB28" s="8">
        <f>IF(DU28&gt;0,VLOOKUP(DU28,Destinations!$B$11:$D$155,3),0)</f>
        <v>0</v>
      </c>
      <c r="EC28" s="8">
        <f>IF(DV28&gt;0,VLOOKUP(DV28,Destinations!$B$11:$D$155,3),0)</f>
        <v>0</v>
      </c>
      <c r="ED28" s="8">
        <f>IF(DW28=0,Destinations!$G$11,VLOOKUP(DW28,Destinations!$B$11:$D$155,3))</f>
        <v>12</v>
      </c>
      <c r="EF28" s="14">
        <f t="shared" si="18"/>
        <v>3390</v>
      </c>
      <c r="EG28" s="15">
        <f t="shared" si="19"/>
        <v>3402</v>
      </c>
      <c r="EH28" s="8">
        <v>6</v>
      </c>
      <c r="EI28" s="42"/>
      <c r="EJ28" s="42"/>
      <c r="EK28" s="42"/>
      <c r="EL28" s="42"/>
      <c r="EM28" s="11">
        <f>IF(EI28&gt;=1,VLOOKUP(EI28,Destinations!$B$11:$D$155,2),0)</f>
        <v>0</v>
      </c>
      <c r="EN28" s="11">
        <f>IF(EJ28&gt;1,VLOOKUP(EJ28,Destinations!$B$11:$D$155,2),0)</f>
        <v>0</v>
      </c>
      <c r="EO28" s="11">
        <f>IF(EK28&gt;1,VLOOKUP(EK28,Destinations!$B$11:$D$155,2),0)</f>
        <v>0</v>
      </c>
      <c r="EP28" s="8">
        <f>IF(EI28&gt;0,VLOOKUP(EI28,Destinations!$B$11:$D$155,3),0)</f>
        <v>0</v>
      </c>
      <c r="EQ28" s="8">
        <f>IF(EJ28&gt;0,VLOOKUP(EJ28,Destinations!$B$11:$D$155,3),0)</f>
        <v>0</v>
      </c>
      <c r="ER28" s="8">
        <f>IF(EK28&gt;0,VLOOKUP(EK28,Destinations!$B$11:$D$155,3),0)</f>
        <v>0</v>
      </c>
      <c r="ES28" s="8">
        <f>IF(EL28=0,Destinations!$G$11,VLOOKUP(EL28,Destinations!$B$11:$D$155,3))</f>
        <v>12</v>
      </c>
      <c r="EU28" s="14">
        <f t="shared" si="20"/>
        <v>3762</v>
      </c>
      <c r="EV28" s="15">
        <f t="shared" si="21"/>
        <v>3774</v>
      </c>
      <c r="EW28" s="8">
        <v>6</v>
      </c>
      <c r="EX28" s="42"/>
      <c r="EY28" s="42"/>
      <c r="EZ28" s="42"/>
      <c r="FA28" s="42"/>
      <c r="FB28" s="11">
        <f>IF(EX28&gt;=1,VLOOKUP(EX28,Destinations!$B$11:$D$155,2),0)</f>
        <v>0</v>
      </c>
      <c r="FC28" s="11">
        <f>IF(EY28&gt;1,VLOOKUP(EY28,Destinations!$B$11:$D$155,2),0)</f>
        <v>0</v>
      </c>
      <c r="FD28" s="11">
        <f>IF(EZ28&gt;1,VLOOKUP(EZ28,Destinations!$B$11:$D$155,2),0)</f>
        <v>0</v>
      </c>
      <c r="FE28" s="8">
        <f>IF(EX28&gt;0,VLOOKUP(EX28,Destinations!$B$11:$D$155,3),0)</f>
        <v>0</v>
      </c>
      <c r="FF28" s="8">
        <f>IF(EY28&gt;0,VLOOKUP(EY28,Destinations!$B$11:$D$155,3),0)</f>
        <v>0</v>
      </c>
      <c r="FG28" s="8">
        <f>IF(EZ28&gt;0,VLOOKUP(EZ28,Destinations!$B$11:$D$155,3),0)</f>
        <v>0</v>
      </c>
      <c r="FH28" s="8">
        <f>IF(FA28=0,Destinations!$G$11,VLOOKUP(FA28,Destinations!$B$11:$D$155,3))</f>
        <v>12</v>
      </c>
      <c r="FJ28" s="14">
        <f t="shared" si="22"/>
        <v>4134</v>
      </c>
      <c r="FK28" s="15">
        <f t="shared" si="23"/>
        <v>4146</v>
      </c>
      <c r="FL28" s="8">
        <v>6</v>
      </c>
      <c r="FM28" s="42"/>
      <c r="FN28" s="42"/>
      <c r="FO28" s="42"/>
      <c r="FP28" s="42"/>
      <c r="FQ28" s="11">
        <f>IF(FM28&gt;=1,VLOOKUP(FM28,Destinations!$B$11:$D$155,2),0)</f>
        <v>0</v>
      </c>
      <c r="FR28" s="11">
        <f>IF(FN28&gt;1,VLOOKUP(FN28,Destinations!$B$11:$D$155,2),0)</f>
        <v>0</v>
      </c>
      <c r="FS28" s="11">
        <f>IF(FO28&gt;1,VLOOKUP(FO28,Destinations!$B$11:$D$155,2),0)</f>
        <v>0</v>
      </c>
      <c r="FT28" s="8">
        <f>IF(FM28&gt;0,VLOOKUP(FM28,Destinations!$B$11:$D$155,3),0)</f>
        <v>0</v>
      </c>
      <c r="FU28" s="8">
        <f>IF(FN28&gt;0,VLOOKUP(FN28,Destinations!$B$11:$D$155,3),0)</f>
        <v>0</v>
      </c>
      <c r="FV28" s="8">
        <f>IF(FO28&gt;0,VLOOKUP(FO28,Destinations!$B$11:$D$155,3),0)</f>
        <v>0</v>
      </c>
      <c r="FW28" s="8">
        <f>IF(FP28=0,Destinations!$G$11,VLOOKUP(FP28,Destinations!$B$11:$D$155,3))</f>
        <v>12</v>
      </c>
    </row>
    <row r="29" spans="1:179">
      <c r="A29" s="15">
        <f t="shared" si="0"/>
        <v>102</v>
      </c>
      <c r="B29" s="15">
        <f t="shared" si="1"/>
        <v>114</v>
      </c>
      <c r="C29" s="8">
        <v>7</v>
      </c>
      <c r="D29" s="42"/>
      <c r="E29" s="42"/>
      <c r="F29" s="42"/>
      <c r="G29" s="42"/>
      <c r="H29" s="11">
        <f>IF(D29&gt;=1,VLOOKUP(D29,Destinations!$B$11:$D$155,2),0)</f>
        <v>0</v>
      </c>
      <c r="I29" s="11">
        <f>IF(E29&gt;=1,VLOOKUP(E29,Destinations!$B$11:$D$155,2),0)</f>
        <v>0</v>
      </c>
      <c r="J29" s="11">
        <f>IF(F29&gt;=1,VLOOKUP(F29,Destinations!$B$11:$D$155,2),0)</f>
        <v>0</v>
      </c>
      <c r="K29" s="8">
        <f>IF(D29&gt;0,VLOOKUP(D29,Destinations!$B$11:$D$155,3),0)</f>
        <v>0</v>
      </c>
      <c r="L29" s="8">
        <f>IF(E29&gt;0,VLOOKUP(E29,Destinations!$B$11:$D$155,3),0)</f>
        <v>0</v>
      </c>
      <c r="M29" s="8">
        <f>IF(F29&gt;0,VLOOKUP(F29,Destinations!$B$11:$D$155,3),0)</f>
        <v>0</v>
      </c>
      <c r="N29" s="8">
        <f>IF(G29=0,Destinations!$G$11,VLOOKUP(G29,Destinations!$B$11:$D$155,3))</f>
        <v>12</v>
      </c>
      <c r="P29" s="14">
        <f t="shared" si="2"/>
        <v>474</v>
      </c>
      <c r="Q29" s="15">
        <f t="shared" si="3"/>
        <v>486</v>
      </c>
      <c r="R29" s="8">
        <v>7</v>
      </c>
      <c r="S29" s="42"/>
      <c r="T29" s="42"/>
      <c r="U29" s="42"/>
      <c r="V29" s="42"/>
      <c r="W29" s="11">
        <f>IF(S29&gt;=1,VLOOKUP(S29,Destinations!$B$11:$D$155,2),0)</f>
        <v>0</v>
      </c>
      <c r="X29" s="11">
        <f>IF(T29&gt;=1,VLOOKUP(T29,Destinations!$B$11:$D$155,2),0)</f>
        <v>0</v>
      </c>
      <c r="Y29" s="11">
        <f>IF(U29&gt;=1,VLOOKUP(U29,Destinations!$B$11:$D$155,2),0)</f>
        <v>0</v>
      </c>
      <c r="Z29" s="8">
        <f>IF(S29&gt;0,VLOOKUP(S29,Destinations!$B$11:$D$155,3),0)</f>
        <v>0</v>
      </c>
      <c r="AA29" s="8">
        <f>IF(T29&gt;0,VLOOKUP(T29,Destinations!$B$11:$D$155,3),0)</f>
        <v>0</v>
      </c>
      <c r="AB29" s="8">
        <f>IF(U29&gt;0,VLOOKUP(U29,Destinations!$B$11:$D$155,3),0)</f>
        <v>0</v>
      </c>
      <c r="AC29" s="8">
        <f>IF(V29=0,Destinations!$G$11,VLOOKUP(V29,Destinations!$B$11:$D$155,3))</f>
        <v>12</v>
      </c>
      <c r="AE29" s="14">
        <f t="shared" si="4"/>
        <v>834</v>
      </c>
      <c r="AF29" s="15">
        <f t="shared" si="5"/>
        <v>846</v>
      </c>
      <c r="AG29" s="8">
        <v>7</v>
      </c>
      <c r="AH29" s="42"/>
      <c r="AI29" s="42"/>
      <c r="AJ29" s="42"/>
      <c r="AK29" s="42"/>
      <c r="AL29" s="11">
        <f>IF(AH29&gt;=1,VLOOKUP(AH29,Destinations!$B$11:$D$155,2),0)</f>
        <v>0</v>
      </c>
      <c r="AM29" s="11">
        <f>IF(AI29&gt;1,VLOOKUP(AI29,Destinations!$B$11:$D$155,2),0)</f>
        <v>0</v>
      </c>
      <c r="AN29" s="11">
        <f>IF(AJ29&gt;1,VLOOKUP(AJ29,Destinations!$B$11:$D$155,2),0)</f>
        <v>0</v>
      </c>
      <c r="AO29" s="8">
        <f>IF(AH29&gt;0,VLOOKUP(AH29,Destinations!$B$11:$D$155,3),0)</f>
        <v>0</v>
      </c>
      <c r="AP29" s="8">
        <f>IF(AI29&gt;0,VLOOKUP(AI29,Destinations!$B$11:$D$155,3),0)</f>
        <v>0</v>
      </c>
      <c r="AQ29" s="8">
        <f>IF(AJ29&gt;0,VLOOKUP(AJ29,Destinations!$B$11:$D$155,3),0)</f>
        <v>0</v>
      </c>
      <c r="AR29" s="8">
        <f>IF(AK29=0,Destinations!$G$11,0)</f>
        <v>12</v>
      </c>
      <c r="AT29" s="14">
        <f t="shared" si="6"/>
        <v>1206</v>
      </c>
      <c r="AU29" s="15">
        <f t="shared" si="7"/>
        <v>1218</v>
      </c>
      <c r="AV29" s="8">
        <v>7</v>
      </c>
      <c r="AW29" s="42"/>
      <c r="AX29" s="42"/>
      <c r="AY29" s="42"/>
      <c r="AZ29" s="42"/>
      <c r="BA29" s="11">
        <f>IF(AW29&gt;=1,VLOOKUP(AW29,Destinations!$B$11:$D$155,2),0)</f>
        <v>0</v>
      </c>
      <c r="BB29" s="11">
        <f>IF(AX29&gt;1,VLOOKUP(AX29,Destinations!$B$11:$D$155,2),0)</f>
        <v>0</v>
      </c>
      <c r="BC29" s="11">
        <f>IF(AY29&gt;1,VLOOKUP(AY29,Destinations!$B$11:$D$155,2),0)</f>
        <v>0</v>
      </c>
      <c r="BD29" s="8">
        <f>IF(AW29&gt;0,VLOOKUP(AW29,Destinations!$B$11:$D$155,3),0)</f>
        <v>0</v>
      </c>
      <c r="BE29" s="8">
        <f>IF(AX29&gt;0,VLOOKUP(AX29,Destinations!$B$11:$D$155,3),0)</f>
        <v>0</v>
      </c>
      <c r="BF29" s="8">
        <f>IF(AY29&gt;0,VLOOKUP(AY29,Destinations!$B$11:$D$155,3),0)</f>
        <v>0</v>
      </c>
      <c r="BG29" s="8">
        <f>IF(AZ29=0,Destinations!$G$11,0)</f>
        <v>12</v>
      </c>
      <c r="BI29" s="14">
        <f t="shared" si="8"/>
        <v>1566</v>
      </c>
      <c r="BJ29" s="15">
        <f t="shared" si="9"/>
        <v>1578</v>
      </c>
      <c r="BK29" s="8">
        <v>7</v>
      </c>
      <c r="BL29" s="42"/>
      <c r="BM29" s="42"/>
      <c r="BN29" s="42"/>
      <c r="BO29" s="42"/>
      <c r="BP29" s="11">
        <f>IF(BL29&gt;=1,VLOOKUP(BL29,Destinations!$B$11:$D$155,2),0)</f>
        <v>0</v>
      </c>
      <c r="BQ29" s="11">
        <f>IF(BM29&gt;1,VLOOKUP(BM29,Destinations!$B$11:$D$155,2),0)</f>
        <v>0</v>
      </c>
      <c r="BR29" s="11">
        <f>IF(BN29&gt;1,VLOOKUP(BN29,Destinations!$B$11:$D$155,2),0)</f>
        <v>0</v>
      </c>
      <c r="BS29" s="8">
        <f>IF(BL29&gt;0,VLOOKUP(BL29,Destinations!$B$11:$D$155,3),0)</f>
        <v>0</v>
      </c>
      <c r="BT29" s="8">
        <f>IF(BM29&gt;0,VLOOKUP(BM29,Destinations!$B$11:$D$155,3),0)</f>
        <v>0</v>
      </c>
      <c r="BU29" s="8">
        <f>IF(BN29&gt;0,VLOOKUP(BN29,Destinations!$B$11:$D$155,3),0)</f>
        <v>0</v>
      </c>
      <c r="BV29" s="8">
        <f>IF(BO29=0,Destinations!$G$11,VLOOKUP(BO29,Destinations!$B$11:$D$155,3))</f>
        <v>12</v>
      </c>
      <c r="BX29" s="14">
        <f t="shared" si="10"/>
        <v>1938</v>
      </c>
      <c r="BY29" s="15">
        <f t="shared" si="11"/>
        <v>1950</v>
      </c>
      <c r="BZ29" s="8">
        <v>7</v>
      </c>
      <c r="CA29" s="42"/>
      <c r="CB29" s="42"/>
      <c r="CC29" s="42"/>
      <c r="CD29" s="42"/>
      <c r="CE29" s="11">
        <f>IF(CA29&gt;=1,VLOOKUP(CA29,Destinations!$B$11:$D$155,2),0)</f>
        <v>0</v>
      </c>
      <c r="CF29" s="11">
        <f>IF(CB29&gt;1,VLOOKUP(CB29,Destinations!$B$11:$D$155,2),0)</f>
        <v>0</v>
      </c>
      <c r="CG29" s="11">
        <f>IF(CC29&gt;1,VLOOKUP(CC29,Destinations!$B$11:$D$155,2),0)</f>
        <v>0</v>
      </c>
      <c r="CH29" s="8">
        <f>IF(CA29&gt;0,VLOOKUP(CA29,Destinations!$B$11:$D$155,3),0)</f>
        <v>0</v>
      </c>
      <c r="CI29" s="8">
        <f>IF(CB29&gt;0,VLOOKUP(CB29,Destinations!$B$11:$D$155,3),0)</f>
        <v>0</v>
      </c>
      <c r="CJ29" s="8">
        <f>IF(CC29&gt;0,VLOOKUP(CC29,Destinations!$B$11:$D$155,3),0)</f>
        <v>0</v>
      </c>
      <c r="CK29" s="8">
        <f>IF(CD29=0,Destinations!$G$11,VLOOKUP(CD29,Destinations!$B$11:$D$155,3))</f>
        <v>12</v>
      </c>
      <c r="CM29" s="14">
        <f t="shared" si="12"/>
        <v>2310</v>
      </c>
      <c r="CN29" s="15">
        <f t="shared" si="13"/>
        <v>2322</v>
      </c>
      <c r="CO29" s="8">
        <v>7</v>
      </c>
      <c r="CP29" s="42"/>
      <c r="CQ29" s="42"/>
      <c r="CR29" s="42"/>
      <c r="CS29" s="42"/>
      <c r="CT29" s="11">
        <f>IF(CP29&gt;=1,VLOOKUP(CP29,Destinations!$B$11:$D$155,2),0)</f>
        <v>0</v>
      </c>
      <c r="CU29" s="11">
        <f>IF(CQ29&gt;1,VLOOKUP(CQ29,Destinations!$B$11:$D$155,2),0)</f>
        <v>0</v>
      </c>
      <c r="CV29" s="11">
        <f>IF(CR29&gt;1,VLOOKUP(CR29,Destinations!$B$11:$D$155,2),0)</f>
        <v>0</v>
      </c>
      <c r="CW29" s="8">
        <f>IF(CP29&gt;0,VLOOKUP(CP29,Destinations!$B$11:$D$155,3),0)</f>
        <v>0</v>
      </c>
      <c r="CX29" s="8">
        <f>IF(CQ29&gt;0,VLOOKUP(CQ29,Destinations!$B$11:$D$155,3),0)</f>
        <v>0</v>
      </c>
      <c r="CY29" s="8">
        <f>IF(CR29&gt;0,VLOOKUP(CR29,Destinations!$B$11:$D$155,3),0)</f>
        <v>0</v>
      </c>
      <c r="CZ29" s="8">
        <f>IF(CS29=0,Destinations!$G$11,VLOOKUP(CS29,Destinations!$B$11:$D$155,3))</f>
        <v>12</v>
      </c>
      <c r="DB29" s="14">
        <f t="shared" si="14"/>
        <v>2670</v>
      </c>
      <c r="DC29" s="15">
        <f t="shared" si="15"/>
        <v>2682</v>
      </c>
      <c r="DD29" s="8">
        <v>7</v>
      </c>
      <c r="DE29" s="42"/>
      <c r="DF29" s="42"/>
      <c r="DG29" s="42"/>
      <c r="DH29" s="42"/>
      <c r="DI29" s="11">
        <f>IF(DE29&gt;=1,VLOOKUP(DE29,Destinations!$B$11:$D$155,2),0)</f>
        <v>0</v>
      </c>
      <c r="DJ29" s="11">
        <f>IF(DF29&gt;1,VLOOKUP(DF29,Destinations!$B$11:$D$155,2),0)</f>
        <v>0</v>
      </c>
      <c r="DK29" s="11">
        <f>IF(DG29&gt;1,VLOOKUP(DG29,Destinations!$B$11:$D$155,2),0)</f>
        <v>0</v>
      </c>
      <c r="DL29" s="8">
        <f>IF(DE29&gt;0,VLOOKUP(DE29,Destinations!$B$11:$D$155,3),0)</f>
        <v>0</v>
      </c>
      <c r="DM29" s="8">
        <f>IF(DF29&gt;0,VLOOKUP(DF29,Destinations!$B$11:$D$155,3),0)</f>
        <v>0</v>
      </c>
      <c r="DN29" s="8">
        <f>IF(DG29&gt;0,VLOOKUP(DG29,Destinations!$B$11:$D$155,3),0)</f>
        <v>0</v>
      </c>
      <c r="DO29" s="8">
        <f>IF(DH29=0,Destinations!$G$11,VLOOKUP(DH29,Destinations!$B$11:$D$155,3))</f>
        <v>12</v>
      </c>
      <c r="DQ29" s="14">
        <f t="shared" si="16"/>
        <v>3042</v>
      </c>
      <c r="DR29" s="15">
        <f t="shared" si="17"/>
        <v>3054</v>
      </c>
      <c r="DS29" s="8">
        <v>7</v>
      </c>
      <c r="DT29" s="42"/>
      <c r="DU29" s="42"/>
      <c r="DV29" s="42"/>
      <c r="DW29" s="42"/>
      <c r="DX29" s="11">
        <f>IF(DT29&gt;=1,VLOOKUP(DT29,Destinations!$B$11:$D$155,2),0)</f>
        <v>0</v>
      </c>
      <c r="DY29" s="11">
        <f>IF(DU29&gt;1,VLOOKUP(DU29,Destinations!$B$11:$D$155,2),0)</f>
        <v>0</v>
      </c>
      <c r="DZ29" s="11">
        <f>IF(DV29&gt;1,VLOOKUP(DV29,Destinations!$B$11:$D$155,2),0)</f>
        <v>0</v>
      </c>
      <c r="EA29" s="8">
        <f>IF(DT29&gt;0,VLOOKUP(DT29,Destinations!$B$11:$D$155,3),0)</f>
        <v>0</v>
      </c>
      <c r="EB29" s="8">
        <f>IF(DU29&gt;0,VLOOKUP(DU29,Destinations!$B$11:$D$155,3),0)</f>
        <v>0</v>
      </c>
      <c r="EC29" s="8">
        <f>IF(DV29&gt;0,VLOOKUP(DV29,Destinations!$B$11:$D$155,3),0)</f>
        <v>0</v>
      </c>
      <c r="ED29" s="8">
        <f>IF(DW29=0,Destinations!$G$11,VLOOKUP(DW29,Destinations!$B$11:$D$155,3))</f>
        <v>12</v>
      </c>
      <c r="EF29" s="14">
        <f t="shared" si="18"/>
        <v>3402</v>
      </c>
      <c r="EG29" s="15">
        <f t="shared" si="19"/>
        <v>3414</v>
      </c>
      <c r="EH29" s="8">
        <v>7</v>
      </c>
      <c r="EI29" s="42"/>
      <c r="EJ29" s="42"/>
      <c r="EK29" s="42"/>
      <c r="EL29" s="42"/>
      <c r="EM29" s="11">
        <f>IF(EI29&gt;=1,VLOOKUP(EI29,Destinations!$B$11:$D$155,2),0)</f>
        <v>0</v>
      </c>
      <c r="EN29" s="11">
        <f>IF(EJ29&gt;1,VLOOKUP(EJ29,Destinations!$B$11:$D$155,2),0)</f>
        <v>0</v>
      </c>
      <c r="EO29" s="11">
        <f>IF(EK29&gt;1,VLOOKUP(EK29,Destinations!$B$11:$D$155,2),0)</f>
        <v>0</v>
      </c>
      <c r="EP29" s="8">
        <f>IF(EI29&gt;0,VLOOKUP(EI29,Destinations!$B$11:$D$155,3),0)</f>
        <v>0</v>
      </c>
      <c r="EQ29" s="8">
        <f>IF(EJ29&gt;0,VLOOKUP(EJ29,Destinations!$B$11:$D$155,3),0)</f>
        <v>0</v>
      </c>
      <c r="ER29" s="8">
        <f>IF(EK29&gt;0,VLOOKUP(EK29,Destinations!$B$11:$D$155,3),0)</f>
        <v>0</v>
      </c>
      <c r="ES29" s="8">
        <f>IF(EL29=0,Destinations!$G$11,VLOOKUP(EL29,Destinations!$B$11:$D$155,3))</f>
        <v>12</v>
      </c>
      <c r="EU29" s="14">
        <f t="shared" si="20"/>
        <v>3774</v>
      </c>
      <c r="EV29" s="15">
        <f t="shared" si="21"/>
        <v>3786</v>
      </c>
      <c r="EW29" s="8">
        <v>7</v>
      </c>
      <c r="EX29" s="42"/>
      <c r="EY29" s="42"/>
      <c r="EZ29" s="42"/>
      <c r="FA29" s="42"/>
      <c r="FB29" s="11">
        <f>IF(EX29&gt;=1,VLOOKUP(EX29,Destinations!$B$11:$D$155,2),0)</f>
        <v>0</v>
      </c>
      <c r="FC29" s="11">
        <f>IF(EY29&gt;1,VLOOKUP(EY29,Destinations!$B$11:$D$155,2),0)</f>
        <v>0</v>
      </c>
      <c r="FD29" s="11">
        <f>IF(EZ29&gt;1,VLOOKUP(EZ29,Destinations!$B$11:$D$155,2),0)</f>
        <v>0</v>
      </c>
      <c r="FE29" s="8">
        <f>IF(EX29&gt;0,VLOOKUP(EX29,Destinations!$B$11:$D$155,3),0)</f>
        <v>0</v>
      </c>
      <c r="FF29" s="8">
        <f>IF(EY29&gt;0,VLOOKUP(EY29,Destinations!$B$11:$D$155,3),0)</f>
        <v>0</v>
      </c>
      <c r="FG29" s="8">
        <f>IF(EZ29&gt;0,VLOOKUP(EZ29,Destinations!$B$11:$D$155,3),0)</f>
        <v>0</v>
      </c>
      <c r="FH29" s="8">
        <f>IF(FA29=0,Destinations!$G$11,VLOOKUP(FA29,Destinations!$B$11:$D$155,3))</f>
        <v>12</v>
      </c>
      <c r="FJ29" s="14">
        <f t="shared" si="22"/>
        <v>4146</v>
      </c>
      <c r="FK29" s="15">
        <f t="shared" si="23"/>
        <v>4158</v>
      </c>
      <c r="FL29" s="8">
        <v>7</v>
      </c>
      <c r="FM29" s="42"/>
      <c r="FN29" s="42"/>
      <c r="FO29" s="42"/>
      <c r="FP29" s="42"/>
      <c r="FQ29" s="11">
        <f>IF(FM29&gt;=1,VLOOKUP(FM29,Destinations!$B$11:$D$155,2),0)</f>
        <v>0</v>
      </c>
      <c r="FR29" s="11">
        <f>IF(FN29&gt;1,VLOOKUP(FN29,Destinations!$B$11:$D$155,2),0)</f>
        <v>0</v>
      </c>
      <c r="FS29" s="11">
        <f>IF(FO29&gt;1,VLOOKUP(FO29,Destinations!$B$11:$D$155,2),0)</f>
        <v>0</v>
      </c>
      <c r="FT29" s="8">
        <f>IF(FM29&gt;0,VLOOKUP(FM29,Destinations!$B$11:$D$155,3),0)</f>
        <v>0</v>
      </c>
      <c r="FU29" s="8">
        <f>IF(FN29&gt;0,VLOOKUP(FN29,Destinations!$B$11:$D$155,3),0)</f>
        <v>0</v>
      </c>
      <c r="FV29" s="8">
        <f>IF(FO29&gt;0,VLOOKUP(FO29,Destinations!$B$11:$D$155,3),0)</f>
        <v>0</v>
      </c>
      <c r="FW29" s="8">
        <f>IF(FP29=0,Destinations!$G$11,VLOOKUP(FP29,Destinations!$B$11:$D$155,3))</f>
        <v>12</v>
      </c>
    </row>
    <row r="30" spans="1:179">
      <c r="A30" s="15">
        <f t="shared" si="0"/>
        <v>114</v>
      </c>
      <c r="B30" s="15">
        <f t="shared" si="1"/>
        <v>126</v>
      </c>
      <c r="C30" s="8">
        <v>8</v>
      </c>
      <c r="D30" s="42"/>
      <c r="E30" s="42"/>
      <c r="F30" s="42"/>
      <c r="G30" s="42"/>
      <c r="H30" s="11">
        <f>IF(D30&gt;=1,VLOOKUP(D30,Destinations!$B$11:$D$155,2),0)</f>
        <v>0</v>
      </c>
      <c r="I30" s="11">
        <f>IF(E30&gt;=1,VLOOKUP(E30,Destinations!$B$11:$D$155,2),0)</f>
        <v>0</v>
      </c>
      <c r="J30" s="11">
        <f>IF(F30&gt;=1,VLOOKUP(F30,Destinations!$B$11:$D$155,2),0)</f>
        <v>0</v>
      </c>
      <c r="K30" s="8">
        <f>IF(D30&gt;0,VLOOKUP(D30,Destinations!$B$11:$D$155,3),0)</f>
        <v>0</v>
      </c>
      <c r="L30" s="8">
        <f>IF(E30&gt;0,VLOOKUP(E30,Destinations!$B$11:$D$155,3),0)</f>
        <v>0</v>
      </c>
      <c r="M30" s="8">
        <f>IF(F30&gt;0,VLOOKUP(F30,Destinations!$B$11:$D$155,3),0)</f>
        <v>0</v>
      </c>
      <c r="N30" s="8">
        <f>IF(G30=0,Destinations!$G$11,VLOOKUP(G30,Destinations!$B$11:$D$155,3))</f>
        <v>12</v>
      </c>
      <c r="P30" s="14">
        <f t="shared" si="2"/>
        <v>486</v>
      </c>
      <c r="Q30" s="15">
        <f t="shared" si="3"/>
        <v>498</v>
      </c>
      <c r="R30" s="8">
        <v>8</v>
      </c>
      <c r="S30" s="42"/>
      <c r="T30" s="42"/>
      <c r="U30" s="42"/>
      <c r="V30" s="42"/>
      <c r="W30" s="11">
        <f>IF(S30&gt;=1,VLOOKUP(S30,Destinations!$B$11:$D$155,2),0)</f>
        <v>0</v>
      </c>
      <c r="X30" s="11">
        <f>IF(T30&gt;=1,VLOOKUP(T30,Destinations!$B$11:$D$155,2),0)</f>
        <v>0</v>
      </c>
      <c r="Y30" s="11">
        <f>IF(U30&gt;=1,VLOOKUP(U30,Destinations!$B$11:$D$155,2),0)</f>
        <v>0</v>
      </c>
      <c r="Z30" s="8">
        <f>IF(S30&gt;0,VLOOKUP(S30,Destinations!$B$11:$D$155,3),0)</f>
        <v>0</v>
      </c>
      <c r="AA30" s="8">
        <f>IF(T30&gt;0,VLOOKUP(T30,Destinations!$B$11:$D$155,3),0)</f>
        <v>0</v>
      </c>
      <c r="AB30" s="8">
        <f>IF(U30&gt;0,VLOOKUP(U30,Destinations!$B$11:$D$155,3),0)</f>
        <v>0</v>
      </c>
      <c r="AC30" s="8">
        <f>IF(V30=0,Destinations!$G$11,VLOOKUP(V30,Destinations!$B$11:$D$155,3))</f>
        <v>12</v>
      </c>
      <c r="AE30" s="14">
        <f t="shared" si="4"/>
        <v>846</v>
      </c>
      <c r="AF30" s="15">
        <f t="shared" si="5"/>
        <v>858</v>
      </c>
      <c r="AG30" s="8">
        <v>8</v>
      </c>
      <c r="AH30" s="42"/>
      <c r="AI30" s="42"/>
      <c r="AJ30" s="42"/>
      <c r="AK30" s="42"/>
      <c r="AL30" s="11">
        <f>IF(AH30&gt;=1,VLOOKUP(AH30,Destinations!$B$11:$D$155,2),0)</f>
        <v>0</v>
      </c>
      <c r="AM30" s="11">
        <f>IF(AI30&gt;1,VLOOKUP(AI30,Destinations!$B$11:$D$155,2),0)</f>
        <v>0</v>
      </c>
      <c r="AN30" s="11">
        <f>IF(AJ30&gt;1,VLOOKUP(AJ30,Destinations!$B$11:$D$155,2),0)</f>
        <v>0</v>
      </c>
      <c r="AO30" s="8">
        <f>IF(AH30&gt;0,VLOOKUP(AH30,Destinations!$B$11:$D$155,3),0)</f>
        <v>0</v>
      </c>
      <c r="AP30" s="8">
        <f>IF(AI30&gt;0,VLOOKUP(AI30,Destinations!$B$11:$D$155,3),0)</f>
        <v>0</v>
      </c>
      <c r="AQ30" s="8">
        <f>IF(AJ30&gt;0,VLOOKUP(AJ30,Destinations!$B$11:$D$155,3),0)</f>
        <v>0</v>
      </c>
      <c r="AR30" s="8">
        <f>IF(AK30=0,Destinations!$G$11,0)</f>
        <v>12</v>
      </c>
      <c r="AT30" s="14">
        <f t="shared" si="6"/>
        <v>1218</v>
      </c>
      <c r="AU30" s="15">
        <f t="shared" si="7"/>
        <v>1230</v>
      </c>
      <c r="AV30" s="8">
        <v>8</v>
      </c>
      <c r="AW30" s="42"/>
      <c r="AX30" s="42"/>
      <c r="AY30" s="42"/>
      <c r="AZ30" s="42"/>
      <c r="BA30" s="11">
        <f>IF(AW30&gt;=1,VLOOKUP(AW30,Destinations!$B$11:$D$155,2),0)</f>
        <v>0</v>
      </c>
      <c r="BB30" s="11">
        <f>IF(AX30&gt;1,VLOOKUP(AX30,Destinations!$B$11:$D$155,2),0)</f>
        <v>0</v>
      </c>
      <c r="BC30" s="11">
        <f>IF(AY30&gt;1,VLOOKUP(AY30,Destinations!$B$11:$D$155,2),0)</f>
        <v>0</v>
      </c>
      <c r="BD30" s="8">
        <f>IF(AW30&gt;0,VLOOKUP(AW30,Destinations!$B$11:$D$155,3),0)</f>
        <v>0</v>
      </c>
      <c r="BE30" s="8">
        <f>IF(AX30&gt;0,VLOOKUP(AX30,Destinations!$B$11:$D$155,3),0)</f>
        <v>0</v>
      </c>
      <c r="BF30" s="8">
        <f>IF(AY30&gt;0,VLOOKUP(AY30,Destinations!$B$11:$D$155,3),0)</f>
        <v>0</v>
      </c>
      <c r="BG30" s="8">
        <f>IF(AZ30=0,Destinations!$G$11,0)</f>
        <v>12</v>
      </c>
      <c r="BI30" s="14">
        <f t="shared" si="8"/>
        <v>1578</v>
      </c>
      <c r="BJ30" s="15">
        <f t="shared" si="9"/>
        <v>1590</v>
      </c>
      <c r="BK30" s="8">
        <v>8</v>
      </c>
      <c r="BL30" s="42"/>
      <c r="BM30" s="42"/>
      <c r="BN30" s="42"/>
      <c r="BO30" s="42"/>
      <c r="BP30" s="11">
        <f>IF(BL30&gt;=1,VLOOKUP(BL30,Destinations!$B$11:$D$155,2),0)</f>
        <v>0</v>
      </c>
      <c r="BQ30" s="11">
        <f>IF(BM30&gt;1,VLOOKUP(BM30,Destinations!$B$11:$D$155,2),0)</f>
        <v>0</v>
      </c>
      <c r="BR30" s="11">
        <f>IF(BN30&gt;1,VLOOKUP(BN30,Destinations!$B$11:$D$155,2),0)</f>
        <v>0</v>
      </c>
      <c r="BS30" s="8">
        <f>IF(BL30&gt;0,VLOOKUP(BL30,Destinations!$B$11:$D$155,3),0)</f>
        <v>0</v>
      </c>
      <c r="BT30" s="8">
        <f>IF(BM30&gt;0,VLOOKUP(BM30,Destinations!$B$11:$D$155,3),0)</f>
        <v>0</v>
      </c>
      <c r="BU30" s="8">
        <f>IF(BN30&gt;0,VLOOKUP(BN30,Destinations!$B$11:$D$155,3),0)</f>
        <v>0</v>
      </c>
      <c r="BV30" s="8">
        <f>IF(BO30=0,Destinations!$G$11,VLOOKUP(BO30,Destinations!$B$11:$D$155,3))</f>
        <v>12</v>
      </c>
      <c r="BX30" s="14">
        <f t="shared" si="10"/>
        <v>1950</v>
      </c>
      <c r="BY30" s="15">
        <f t="shared" si="11"/>
        <v>1962</v>
      </c>
      <c r="BZ30" s="8">
        <v>8</v>
      </c>
      <c r="CA30" s="42"/>
      <c r="CB30" s="42"/>
      <c r="CC30" s="42"/>
      <c r="CD30" s="42"/>
      <c r="CE30" s="11">
        <f>IF(CA30&gt;=1,VLOOKUP(CA30,Destinations!$B$11:$D$155,2),0)</f>
        <v>0</v>
      </c>
      <c r="CF30" s="11">
        <f>IF(CB30&gt;1,VLOOKUP(CB30,Destinations!$B$11:$D$155,2),0)</f>
        <v>0</v>
      </c>
      <c r="CG30" s="11">
        <f>IF(CC30&gt;1,VLOOKUP(CC30,Destinations!$B$11:$D$155,2),0)</f>
        <v>0</v>
      </c>
      <c r="CH30" s="8">
        <f>IF(CA30&gt;0,VLOOKUP(CA30,Destinations!$B$11:$D$155,3),0)</f>
        <v>0</v>
      </c>
      <c r="CI30" s="8">
        <f>IF(CB30&gt;0,VLOOKUP(CB30,Destinations!$B$11:$D$155,3),0)</f>
        <v>0</v>
      </c>
      <c r="CJ30" s="8">
        <f>IF(CC30&gt;0,VLOOKUP(CC30,Destinations!$B$11:$D$155,3),0)</f>
        <v>0</v>
      </c>
      <c r="CK30" s="8">
        <f>IF(CD30=0,Destinations!$G$11,VLOOKUP(CD30,Destinations!$B$11:$D$155,3))</f>
        <v>12</v>
      </c>
      <c r="CM30" s="14">
        <f t="shared" si="12"/>
        <v>2322</v>
      </c>
      <c r="CN30" s="15">
        <f t="shared" si="13"/>
        <v>2334</v>
      </c>
      <c r="CO30" s="8">
        <v>8</v>
      </c>
      <c r="CP30" s="42"/>
      <c r="CQ30" s="42"/>
      <c r="CR30" s="42"/>
      <c r="CS30" s="42"/>
      <c r="CT30" s="11">
        <f>IF(CP30&gt;=1,VLOOKUP(CP30,Destinations!$B$11:$D$155,2),0)</f>
        <v>0</v>
      </c>
      <c r="CU30" s="11">
        <f>IF(CQ30&gt;1,VLOOKUP(CQ30,Destinations!$B$11:$D$155,2),0)</f>
        <v>0</v>
      </c>
      <c r="CV30" s="11">
        <f>IF(CR30&gt;1,VLOOKUP(CR30,Destinations!$B$11:$D$155,2),0)</f>
        <v>0</v>
      </c>
      <c r="CW30" s="8">
        <f>IF(CP30&gt;0,VLOOKUP(CP30,Destinations!$B$11:$D$155,3),0)</f>
        <v>0</v>
      </c>
      <c r="CX30" s="8">
        <f>IF(CQ30&gt;0,VLOOKUP(CQ30,Destinations!$B$11:$D$155,3),0)</f>
        <v>0</v>
      </c>
      <c r="CY30" s="8">
        <f>IF(CR30&gt;0,VLOOKUP(CR30,Destinations!$B$11:$D$155,3),0)</f>
        <v>0</v>
      </c>
      <c r="CZ30" s="8">
        <f>IF(CS30=0,Destinations!$G$11,VLOOKUP(CS30,Destinations!$B$11:$D$155,3))</f>
        <v>12</v>
      </c>
      <c r="DB30" s="14">
        <f t="shared" si="14"/>
        <v>2682</v>
      </c>
      <c r="DC30" s="15">
        <f t="shared" si="15"/>
        <v>2694</v>
      </c>
      <c r="DD30" s="8">
        <v>8</v>
      </c>
      <c r="DE30" s="42"/>
      <c r="DF30" s="42"/>
      <c r="DG30" s="42"/>
      <c r="DH30" s="42"/>
      <c r="DI30" s="11">
        <f>IF(DE30&gt;=1,VLOOKUP(DE30,Destinations!$B$11:$D$155,2),0)</f>
        <v>0</v>
      </c>
      <c r="DJ30" s="11">
        <f>IF(DF30&gt;1,VLOOKUP(DF30,Destinations!$B$11:$D$155,2),0)</f>
        <v>0</v>
      </c>
      <c r="DK30" s="11">
        <f>IF(DG30&gt;1,VLOOKUP(DG30,Destinations!$B$11:$D$155,2),0)</f>
        <v>0</v>
      </c>
      <c r="DL30" s="8">
        <f>IF(DE30&gt;0,VLOOKUP(DE30,Destinations!$B$11:$D$155,3),0)</f>
        <v>0</v>
      </c>
      <c r="DM30" s="8">
        <f>IF(DF30&gt;0,VLOOKUP(DF30,Destinations!$B$11:$D$155,3),0)</f>
        <v>0</v>
      </c>
      <c r="DN30" s="8">
        <f>IF(DG30&gt;0,VLOOKUP(DG30,Destinations!$B$11:$D$155,3),0)</f>
        <v>0</v>
      </c>
      <c r="DO30" s="8">
        <f>IF(DH30=0,Destinations!$G$11,VLOOKUP(DH30,Destinations!$B$11:$D$155,3))</f>
        <v>12</v>
      </c>
      <c r="DQ30" s="14">
        <f t="shared" si="16"/>
        <v>3054</v>
      </c>
      <c r="DR30" s="15">
        <f t="shared" si="17"/>
        <v>3066</v>
      </c>
      <c r="DS30" s="8">
        <v>8</v>
      </c>
      <c r="DT30" s="42"/>
      <c r="DU30" s="42"/>
      <c r="DV30" s="42"/>
      <c r="DW30" s="42"/>
      <c r="DX30" s="11">
        <f>IF(DT30&gt;=1,VLOOKUP(DT30,Destinations!$B$11:$D$155,2),0)</f>
        <v>0</v>
      </c>
      <c r="DY30" s="11">
        <f>IF(DU30&gt;1,VLOOKUP(DU30,Destinations!$B$11:$D$155,2),0)</f>
        <v>0</v>
      </c>
      <c r="DZ30" s="11">
        <f>IF(DV30&gt;1,VLOOKUP(DV30,Destinations!$B$11:$D$155,2),0)</f>
        <v>0</v>
      </c>
      <c r="EA30" s="8">
        <f>IF(DT30&gt;0,VLOOKUP(DT30,Destinations!$B$11:$D$155,3),0)</f>
        <v>0</v>
      </c>
      <c r="EB30" s="8">
        <f>IF(DU30&gt;0,VLOOKUP(DU30,Destinations!$B$11:$D$155,3),0)</f>
        <v>0</v>
      </c>
      <c r="EC30" s="8">
        <f>IF(DV30&gt;0,VLOOKUP(DV30,Destinations!$B$11:$D$155,3),0)</f>
        <v>0</v>
      </c>
      <c r="ED30" s="8">
        <f>IF(DW30=0,Destinations!$G$11,VLOOKUP(DW30,Destinations!$B$11:$D$155,3))</f>
        <v>12</v>
      </c>
      <c r="EF30" s="14">
        <f t="shared" si="18"/>
        <v>3414</v>
      </c>
      <c r="EG30" s="15">
        <f t="shared" si="19"/>
        <v>3426</v>
      </c>
      <c r="EH30" s="8">
        <v>8</v>
      </c>
      <c r="EI30" s="42"/>
      <c r="EJ30" s="42"/>
      <c r="EK30" s="42"/>
      <c r="EL30" s="42"/>
      <c r="EM30" s="11">
        <f>IF(EI30&gt;=1,VLOOKUP(EI30,Destinations!$B$11:$D$155,2),0)</f>
        <v>0</v>
      </c>
      <c r="EN30" s="11">
        <f>IF(EJ30&gt;1,VLOOKUP(EJ30,Destinations!$B$11:$D$155,2),0)</f>
        <v>0</v>
      </c>
      <c r="EO30" s="11">
        <f>IF(EK30&gt;1,VLOOKUP(EK30,Destinations!$B$11:$D$155,2),0)</f>
        <v>0</v>
      </c>
      <c r="EP30" s="8">
        <f>IF(EI30&gt;0,VLOOKUP(EI30,Destinations!$B$11:$D$155,3),0)</f>
        <v>0</v>
      </c>
      <c r="EQ30" s="8">
        <f>IF(EJ30&gt;0,VLOOKUP(EJ30,Destinations!$B$11:$D$155,3),0)</f>
        <v>0</v>
      </c>
      <c r="ER30" s="8">
        <f>IF(EK30&gt;0,VLOOKUP(EK30,Destinations!$B$11:$D$155,3),0)</f>
        <v>0</v>
      </c>
      <c r="ES30" s="8">
        <f>IF(EL30=0,Destinations!$G$11,VLOOKUP(EL30,Destinations!$B$11:$D$155,3))</f>
        <v>12</v>
      </c>
      <c r="EU30" s="14">
        <f t="shared" si="20"/>
        <v>3786</v>
      </c>
      <c r="EV30" s="15">
        <f t="shared" si="21"/>
        <v>3798</v>
      </c>
      <c r="EW30" s="8">
        <v>8</v>
      </c>
      <c r="EX30" s="42"/>
      <c r="EY30" s="42"/>
      <c r="EZ30" s="42"/>
      <c r="FA30" s="42"/>
      <c r="FB30" s="11">
        <f>IF(EX30&gt;=1,VLOOKUP(EX30,Destinations!$B$11:$D$155,2),0)</f>
        <v>0</v>
      </c>
      <c r="FC30" s="11">
        <f>IF(EY30&gt;1,VLOOKUP(EY30,Destinations!$B$11:$D$155,2),0)</f>
        <v>0</v>
      </c>
      <c r="FD30" s="11">
        <f>IF(EZ30&gt;1,VLOOKUP(EZ30,Destinations!$B$11:$D$155,2),0)</f>
        <v>0</v>
      </c>
      <c r="FE30" s="8">
        <f>IF(EX30&gt;0,VLOOKUP(EX30,Destinations!$B$11:$D$155,3),0)</f>
        <v>0</v>
      </c>
      <c r="FF30" s="8">
        <f>IF(EY30&gt;0,VLOOKUP(EY30,Destinations!$B$11:$D$155,3),0)</f>
        <v>0</v>
      </c>
      <c r="FG30" s="8">
        <f>IF(EZ30&gt;0,VLOOKUP(EZ30,Destinations!$B$11:$D$155,3),0)</f>
        <v>0</v>
      </c>
      <c r="FH30" s="8">
        <f>IF(FA30=0,Destinations!$G$11,VLOOKUP(FA30,Destinations!$B$11:$D$155,3))</f>
        <v>12</v>
      </c>
      <c r="FJ30" s="14">
        <f t="shared" si="22"/>
        <v>4158</v>
      </c>
      <c r="FK30" s="15">
        <f t="shared" si="23"/>
        <v>4170</v>
      </c>
      <c r="FL30" s="8">
        <v>8</v>
      </c>
      <c r="FM30" s="42"/>
      <c r="FN30" s="42"/>
      <c r="FO30" s="42"/>
      <c r="FP30" s="42"/>
      <c r="FQ30" s="11">
        <f>IF(FM30&gt;=1,VLOOKUP(FM30,Destinations!$B$11:$D$155,2),0)</f>
        <v>0</v>
      </c>
      <c r="FR30" s="11">
        <f>IF(FN30&gt;1,VLOOKUP(FN30,Destinations!$B$11:$D$155,2),0)</f>
        <v>0</v>
      </c>
      <c r="FS30" s="11">
        <f>IF(FO30&gt;1,VLOOKUP(FO30,Destinations!$B$11:$D$155,2),0)</f>
        <v>0</v>
      </c>
      <c r="FT30" s="8">
        <f>IF(FM30&gt;0,VLOOKUP(FM30,Destinations!$B$11:$D$155,3),0)</f>
        <v>0</v>
      </c>
      <c r="FU30" s="8">
        <f>IF(FN30&gt;0,VLOOKUP(FN30,Destinations!$B$11:$D$155,3),0)</f>
        <v>0</v>
      </c>
      <c r="FV30" s="8">
        <f>IF(FO30&gt;0,VLOOKUP(FO30,Destinations!$B$11:$D$155,3),0)</f>
        <v>0</v>
      </c>
      <c r="FW30" s="8">
        <f>IF(FP30=0,Destinations!$G$11,VLOOKUP(FP30,Destinations!$B$11:$D$155,3))</f>
        <v>12</v>
      </c>
    </row>
    <row r="31" spans="1:179">
      <c r="A31" s="15">
        <f t="shared" si="0"/>
        <v>126</v>
      </c>
      <c r="B31" s="15">
        <f t="shared" si="1"/>
        <v>138</v>
      </c>
      <c r="C31" s="8">
        <v>9</v>
      </c>
      <c r="D31" s="42"/>
      <c r="E31" s="42"/>
      <c r="F31" s="42"/>
      <c r="G31" s="42"/>
      <c r="H31" s="11">
        <f>IF(D31&gt;=1,VLOOKUP(D31,Destinations!$B$11:$D$155,2),0)</f>
        <v>0</v>
      </c>
      <c r="I31" s="11">
        <f>IF(E31&gt;=1,VLOOKUP(E31,Destinations!$B$11:$D$155,2),0)</f>
        <v>0</v>
      </c>
      <c r="J31" s="11">
        <f>IF(F31&gt;=1,VLOOKUP(F31,Destinations!$B$11:$D$155,2),0)</f>
        <v>0</v>
      </c>
      <c r="K31" s="8">
        <f>IF(D31&gt;0,VLOOKUP(D31,Destinations!$B$11:$D$155,3),0)</f>
        <v>0</v>
      </c>
      <c r="L31" s="8">
        <f>IF(E31&gt;0,VLOOKUP(E31,Destinations!$B$11:$D$155,3),0)</f>
        <v>0</v>
      </c>
      <c r="M31" s="8">
        <f>IF(F31&gt;0,VLOOKUP(F31,Destinations!$B$11:$D$155,3),0)</f>
        <v>0</v>
      </c>
      <c r="N31" s="8">
        <f>IF(G31=0,Destinations!$G$11,VLOOKUP(G31,Destinations!$B$11:$D$155,3))</f>
        <v>12</v>
      </c>
      <c r="P31" s="14">
        <f t="shared" si="2"/>
        <v>498</v>
      </c>
      <c r="Q31" s="15">
        <f t="shared" si="3"/>
        <v>510</v>
      </c>
      <c r="R31" s="8">
        <v>9</v>
      </c>
      <c r="S31" s="42"/>
      <c r="T31" s="42"/>
      <c r="U31" s="42"/>
      <c r="V31" s="42"/>
      <c r="W31" s="11">
        <f>IF(S31&gt;=1,VLOOKUP(S31,Destinations!$B$11:$D$155,2),0)</f>
        <v>0</v>
      </c>
      <c r="X31" s="11">
        <f>IF(T31&gt;=1,VLOOKUP(T31,Destinations!$B$11:$D$155,2),0)</f>
        <v>0</v>
      </c>
      <c r="Y31" s="11">
        <f>IF(U31&gt;=1,VLOOKUP(U31,Destinations!$B$11:$D$155,2),0)</f>
        <v>0</v>
      </c>
      <c r="Z31" s="8">
        <f>IF(S31&gt;0,VLOOKUP(S31,Destinations!$B$11:$D$155,3),0)</f>
        <v>0</v>
      </c>
      <c r="AA31" s="8">
        <f>IF(T31&gt;0,VLOOKUP(T31,Destinations!$B$11:$D$155,3),0)</f>
        <v>0</v>
      </c>
      <c r="AB31" s="8">
        <f>IF(U31&gt;0,VLOOKUP(U31,Destinations!$B$11:$D$155,3),0)</f>
        <v>0</v>
      </c>
      <c r="AC31" s="8">
        <f>IF(V31=0,Destinations!$G$11,VLOOKUP(V31,Destinations!$B$11:$D$155,3))</f>
        <v>12</v>
      </c>
      <c r="AE31" s="14">
        <f t="shared" si="4"/>
        <v>858</v>
      </c>
      <c r="AF31" s="15">
        <f t="shared" si="5"/>
        <v>870</v>
      </c>
      <c r="AG31" s="8">
        <v>9</v>
      </c>
      <c r="AH31" s="42"/>
      <c r="AI31" s="42"/>
      <c r="AJ31" s="42"/>
      <c r="AK31" s="42"/>
      <c r="AL31" s="11">
        <f>IF(AH31&gt;=1,VLOOKUP(AH31,Destinations!$B$11:$D$155,2),0)</f>
        <v>0</v>
      </c>
      <c r="AM31" s="11">
        <f>IF(AI31&gt;1,VLOOKUP(AI31,Destinations!$B$11:$D$155,2),0)</f>
        <v>0</v>
      </c>
      <c r="AN31" s="11">
        <f>IF(AJ31&gt;1,VLOOKUP(AJ31,Destinations!$B$11:$D$155,2),0)</f>
        <v>0</v>
      </c>
      <c r="AO31" s="8">
        <f>IF(AH31&gt;0,VLOOKUP(AH31,Destinations!$B$11:$D$155,3),0)</f>
        <v>0</v>
      </c>
      <c r="AP31" s="8">
        <f>IF(AI31&gt;0,VLOOKUP(AI31,Destinations!$B$11:$D$155,3),0)</f>
        <v>0</v>
      </c>
      <c r="AQ31" s="8">
        <f>IF(AJ31&gt;0,VLOOKUP(AJ31,Destinations!$B$11:$D$155,3),0)</f>
        <v>0</v>
      </c>
      <c r="AR31" s="8">
        <f>IF(AK31=0,Destinations!$G$11,0)</f>
        <v>12</v>
      </c>
      <c r="AT31" s="14">
        <f t="shared" si="6"/>
        <v>1230</v>
      </c>
      <c r="AU31" s="15">
        <f t="shared" si="7"/>
        <v>1242</v>
      </c>
      <c r="AV31" s="8">
        <v>9</v>
      </c>
      <c r="AW31" s="42"/>
      <c r="AX31" s="42"/>
      <c r="AY31" s="42"/>
      <c r="AZ31" s="42"/>
      <c r="BA31" s="11">
        <f>IF(AW31&gt;=1,VLOOKUP(AW31,Destinations!$B$11:$D$155,2),0)</f>
        <v>0</v>
      </c>
      <c r="BB31" s="11">
        <f>IF(AX31&gt;1,VLOOKUP(AX31,Destinations!$B$11:$D$155,2),0)</f>
        <v>0</v>
      </c>
      <c r="BC31" s="11">
        <f>IF(AY31&gt;1,VLOOKUP(AY31,Destinations!$B$11:$D$155,2),0)</f>
        <v>0</v>
      </c>
      <c r="BD31" s="8">
        <f>IF(AW31&gt;0,VLOOKUP(AW31,Destinations!$B$11:$D$155,3),0)</f>
        <v>0</v>
      </c>
      <c r="BE31" s="8">
        <f>IF(AX31&gt;0,VLOOKUP(AX31,Destinations!$B$11:$D$155,3),0)</f>
        <v>0</v>
      </c>
      <c r="BF31" s="8">
        <f>IF(AY31&gt;0,VLOOKUP(AY31,Destinations!$B$11:$D$155,3),0)</f>
        <v>0</v>
      </c>
      <c r="BG31" s="8">
        <f>IF(AZ31=0,Destinations!$G$11,0)</f>
        <v>12</v>
      </c>
      <c r="BI31" s="14">
        <f t="shared" si="8"/>
        <v>1590</v>
      </c>
      <c r="BJ31" s="15">
        <f t="shared" si="9"/>
        <v>1602</v>
      </c>
      <c r="BK31" s="8">
        <v>9</v>
      </c>
      <c r="BL31" s="42"/>
      <c r="BM31" s="42"/>
      <c r="BN31" s="42"/>
      <c r="BO31" s="42"/>
      <c r="BP31" s="11">
        <f>IF(BL31&gt;=1,VLOOKUP(BL31,Destinations!$B$11:$D$155,2),0)</f>
        <v>0</v>
      </c>
      <c r="BQ31" s="11">
        <f>IF(BM31&gt;1,VLOOKUP(BM31,Destinations!$B$11:$D$155,2),0)</f>
        <v>0</v>
      </c>
      <c r="BR31" s="11">
        <f>IF(BN31&gt;1,VLOOKUP(BN31,Destinations!$B$11:$D$155,2),0)</f>
        <v>0</v>
      </c>
      <c r="BS31" s="8">
        <f>IF(BL31&gt;0,VLOOKUP(BL31,Destinations!$B$11:$D$155,3),0)</f>
        <v>0</v>
      </c>
      <c r="BT31" s="8">
        <f>IF(BM31&gt;0,VLOOKUP(BM31,Destinations!$B$11:$D$155,3),0)</f>
        <v>0</v>
      </c>
      <c r="BU31" s="8">
        <f>IF(BN31&gt;0,VLOOKUP(BN31,Destinations!$B$11:$D$155,3),0)</f>
        <v>0</v>
      </c>
      <c r="BV31" s="8">
        <f>IF(BO31=0,Destinations!$G$11,VLOOKUP(BO31,Destinations!$B$11:$D$155,3))</f>
        <v>12</v>
      </c>
      <c r="BX31" s="14">
        <f t="shared" si="10"/>
        <v>1962</v>
      </c>
      <c r="BY31" s="15">
        <f t="shared" si="11"/>
        <v>1974</v>
      </c>
      <c r="BZ31" s="8">
        <v>9</v>
      </c>
      <c r="CA31" s="42"/>
      <c r="CB31" s="42"/>
      <c r="CC31" s="42"/>
      <c r="CD31" s="42"/>
      <c r="CE31" s="11">
        <f>IF(CA31&gt;=1,VLOOKUP(CA31,Destinations!$B$11:$D$155,2),0)</f>
        <v>0</v>
      </c>
      <c r="CF31" s="11">
        <f>IF(CB31&gt;1,VLOOKUP(CB31,Destinations!$B$11:$D$155,2),0)</f>
        <v>0</v>
      </c>
      <c r="CG31" s="11">
        <f>IF(CC31&gt;1,VLOOKUP(CC31,Destinations!$B$11:$D$155,2),0)</f>
        <v>0</v>
      </c>
      <c r="CH31" s="8">
        <f>IF(CA31&gt;0,VLOOKUP(CA31,Destinations!$B$11:$D$155,3),0)</f>
        <v>0</v>
      </c>
      <c r="CI31" s="8">
        <f>IF(CB31&gt;0,VLOOKUP(CB31,Destinations!$B$11:$D$155,3),0)</f>
        <v>0</v>
      </c>
      <c r="CJ31" s="8">
        <f>IF(CC31&gt;0,VLOOKUP(CC31,Destinations!$B$11:$D$155,3),0)</f>
        <v>0</v>
      </c>
      <c r="CK31" s="8">
        <f>IF(CD31=0,Destinations!$G$11,VLOOKUP(CD31,Destinations!$B$11:$D$155,3))</f>
        <v>12</v>
      </c>
      <c r="CM31" s="14">
        <f t="shared" si="12"/>
        <v>2334</v>
      </c>
      <c r="CN31" s="15">
        <f t="shared" si="13"/>
        <v>2346</v>
      </c>
      <c r="CO31" s="8">
        <v>9</v>
      </c>
      <c r="CP31" s="42"/>
      <c r="CQ31" s="42"/>
      <c r="CR31" s="42"/>
      <c r="CS31" s="42"/>
      <c r="CT31" s="11">
        <f>IF(CP31&gt;=1,VLOOKUP(CP31,Destinations!$B$11:$D$155,2),0)</f>
        <v>0</v>
      </c>
      <c r="CU31" s="11">
        <f>IF(CQ31&gt;1,VLOOKUP(CQ31,Destinations!$B$11:$D$155,2),0)</f>
        <v>0</v>
      </c>
      <c r="CV31" s="11">
        <f>IF(CR31&gt;1,VLOOKUP(CR31,Destinations!$B$11:$D$155,2),0)</f>
        <v>0</v>
      </c>
      <c r="CW31" s="8">
        <f>IF(CP31&gt;0,VLOOKUP(CP31,Destinations!$B$11:$D$155,3),0)</f>
        <v>0</v>
      </c>
      <c r="CX31" s="8">
        <f>IF(CQ31&gt;0,VLOOKUP(CQ31,Destinations!$B$11:$D$155,3),0)</f>
        <v>0</v>
      </c>
      <c r="CY31" s="8">
        <f>IF(CR31&gt;0,VLOOKUP(CR31,Destinations!$B$11:$D$155,3),0)</f>
        <v>0</v>
      </c>
      <c r="CZ31" s="8">
        <f>IF(CS31=0,Destinations!$G$11,VLOOKUP(CS31,Destinations!$B$11:$D$155,3))</f>
        <v>12</v>
      </c>
      <c r="DB31" s="14">
        <f t="shared" si="14"/>
        <v>2694</v>
      </c>
      <c r="DC31" s="15">
        <f t="shared" si="15"/>
        <v>2706</v>
      </c>
      <c r="DD31" s="8">
        <v>9</v>
      </c>
      <c r="DE31" s="42"/>
      <c r="DF31" s="42"/>
      <c r="DG31" s="42"/>
      <c r="DH31" s="42"/>
      <c r="DI31" s="11">
        <f>IF(DE31&gt;=1,VLOOKUP(DE31,Destinations!$B$11:$D$155,2),0)</f>
        <v>0</v>
      </c>
      <c r="DJ31" s="11">
        <f>IF(DF31&gt;1,VLOOKUP(DF31,Destinations!$B$11:$D$155,2),0)</f>
        <v>0</v>
      </c>
      <c r="DK31" s="11">
        <f>IF(DG31&gt;1,VLOOKUP(DG31,Destinations!$B$11:$D$155,2),0)</f>
        <v>0</v>
      </c>
      <c r="DL31" s="8">
        <f>IF(DE31&gt;0,VLOOKUP(DE31,Destinations!$B$11:$D$155,3),0)</f>
        <v>0</v>
      </c>
      <c r="DM31" s="8">
        <f>IF(DF31&gt;0,VLOOKUP(DF31,Destinations!$B$11:$D$155,3),0)</f>
        <v>0</v>
      </c>
      <c r="DN31" s="8">
        <f>IF(DG31&gt;0,VLOOKUP(DG31,Destinations!$B$11:$D$155,3),0)</f>
        <v>0</v>
      </c>
      <c r="DO31" s="8">
        <f>IF(DH31=0,Destinations!$G$11,VLOOKUP(DH31,Destinations!$B$11:$D$155,3))</f>
        <v>12</v>
      </c>
      <c r="DQ31" s="14">
        <f t="shared" si="16"/>
        <v>3066</v>
      </c>
      <c r="DR31" s="15">
        <f t="shared" si="17"/>
        <v>3078</v>
      </c>
      <c r="DS31" s="8">
        <v>9</v>
      </c>
      <c r="DT31" s="42"/>
      <c r="DU31" s="42"/>
      <c r="DV31" s="42"/>
      <c r="DW31" s="42"/>
      <c r="DX31" s="11">
        <f>IF(DT31&gt;=1,VLOOKUP(DT31,Destinations!$B$11:$D$155,2),0)</f>
        <v>0</v>
      </c>
      <c r="DY31" s="11">
        <f>IF(DU31&gt;1,VLOOKUP(DU31,Destinations!$B$11:$D$155,2),0)</f>
        <v>0</v>
      </c>
      <c r="DZ31" s="11">
        <f>IF(DV31&gt;1,VLOOKUP(DV31,Destinations!$B$11:$D$155,2),0)</f>
        <v>0</v>
      </c>
      <c r="EA31" s="8">
        <f>IF(DT31&gt;0,VLOOKUP(DT31,Destinations!$B$11:$D$155,3),0)</f>
        <v>0</v>
      </c>
      <c r="EB31" s="8">
        <f>IF(DU31&gt;0,VLOOKUP(DU31,Destinations!$B$11:$D$155,3),0)</f>
        <v>0</v>
      </c>
      <c r="EC31" s="8">
        <f>IF(DV31&gt;0,VLOOKUP(DV31,Destinations!$B$11:$D$155,3),0)</f>
        <v>0</v>
      </c>
      <c r="ED31" s="8">
        <f>IF(DW31=0,Destinations!$G$11,VLOOKUP(DW31,Destinations!$B$11:$D$155,3))</f>
        <v>12</v>
      </c>
      <c r="EF31" s="14">
        <f t="shared" si="18"/>
        <v>3426</v>
      </c>
      <c r="EG31" s="15">
        <f t="shared" si="19"/>
        <v>3438</v>
      </c>
      <c r="EH31" s="8">
        <v>9</v>
      </c>
      <c r="EI31" s="42"/>
      <c r="EJ31" s="42"/>
      <c r="EK31" s="42"/>
      <c r="EL31" s="42"/>
      <c r="EM31" s="11">
        <f>IF(EI31&gt;=1,VLOOKUP(EI31,Destinations!$B$11:$D$155,2),0)</f>
        <v>0</v>
      </c>
      <c r="EN31" s="11">
        <f>IF(EJ31&gt;1,VLOOKUP(EJ31,Destinations!$B$11:$D$155,2),0)</f>
        <v>0</v>
      </c>
      <c r="EO31" s="11">
        <f>IF(EK31&gt;1,VLOOKUP(EK31,Destinations!$B$11:$D$155,2),0)</f>
        <v>0</v>
      </c>
      <c r="EP31" s="8">
        <f>IF(EI31&gt;0,VLOOKUP(EI31,Destinations!$B$11:$D$155,3),0)</f>
        <v>0</v>
      </c>
      <c r="EQ31" s="8">
        <f>IF(EJ31&gt;0,VLOOKUP(EJ31,Destinations!$B$11:$D$155,3),0)</f>
        <v>0</v>
      </c>
      <c r="ER31" s="8">
        <f>IF(EK31&gt;0,VLOOKUP(EK31,Destinations!$B$11:$D$155,3),0)</f>
        <v>0</v>
      </c>
      <c r="ES31" s="8">
        <f>IF(EL31=0,Destinations!$G$11,VLOOKUP(EL31,Destinations!$B$11:$D$155,3))</f>
        <v>12</v>
      </c>
      <c r="EU31" s="14">
        <f t="shared" si="20"/>
        <v>3798</v>
      </c>
      <c r="EV31" s="15">
        <f t="shared" si="21"/>
        <v>3810</v>
      </c>
      <c r="EW31" s="8">
        <v>9</v>
      </c>
      <c r="EX31" s="42"/>
      <c r="EY31" s="42"/>
      <c r="EZ31" s="42"/>
      <c r="FA31" s="42"/>
      <c r="FB31" s="11">
        <f>IF(EX31&gt;=1,VLOOKUP(EX31,Destinations!$B$11:$D$155,2),0)</f>
        <v>0</v>
      </c>
      <c r="FC31" s="11">
        <f>IF(EY31&gt;1,VLOOKUP(EY31,Destinations!$B$11:$D$155,2),0)</f>
        <v>0</v>
      </c>
      <c r="FD31" s="11">
        <f>IF(EZ31&gt;1,VLOOKUP(EZ31,Destinations!$B$11:$D$155,2),0)</f>
        <v>0</v>
      </c>
      <c r="FE31" s="8">
        <f>IF(EX31&gt;0,VLOOKUP(EX31,Destinations!$B$11:$D$155,3),0)</f>
        <v>0</v>
      </c>
      <c r="FF31" s="8">
        <f>IF(EY31&gt;0,VLOOKUP(EY31,Destinations!$B$11:$D$155,3),0)</f>
        <v>0</v>
      </c>
      <c r="FG31" s="8">
        <f>IF(EZ31&gt;0,VLOOKUP(EZ31,Destinations!$B$11:$D$155,3),0)</f>
        <v>0</v>
      </c>
      <c r="FH31" s="8">
        <f>IF(FA31=0,Destinations!$G$11,VLOOKUP(FA31,Destinations!$B$11:$D$155,3))</f>
        <v>12</v>
      </c>
      <c r="FJ31" s="14">
        <f t="shared" si="22"/>
        <v>4170</v>
      </c>
      <c r="FK31" s="15">
        <f t="shared" si="23"/>
        <v>4182</v>
      </c>
      <c r="FL31" s="8">
        <v>9</v>
      </c>
      <c r="FM31" s="42"/>
      <c r="FN31" s="42"/>
      <c r="FO31" s="42"/>
      <c r="FP31" s="42"/>
      <c r="FQ31" s="11">
        <f>IF(FM31&gt;=1,VLOOKUP(FM31,Destinations!$B$11:$D$155,2),0)</f>
        <v>0</v>
      </c>
      <c r="FR31" s="11">
        <f>IF(FN31&gt;1,VLOOKUP(FN31,Destinations!$B$11:$D$155,2),0)</f>
        <v>0</v>
      </c>
      <c r="FS31" s="11">
        <f>IF(FO31&gt;1,VLOOKUP(FO31,Destinations!$B$11:$D$155,2),0)</f>
        <v>0</v>
      </c>
      <c r="FT31" s="8">
        <f>IF(FM31&gt;0,VLOOKUP(FM31,Destinations!$B$11:$D$155,3),0)</f>
        <v>0</v>
      </c>
      <c r="FU31" s="8">
        <f>IF(FN31&gt;0,VLOOKUP(FN31,Destinations!$B$11:$D$155,3),0)</f>
        <v>0</v>
      </c>
      <c r="FV31" s="8">
        <f>IF(FO31&gt;0,VLOOKUP(FO31,Destinations!$B$11:$D$155,3),0)</f>
        <v>0</v>
      </c>
      <c r="FW31" s="8">
        <f>IF(FP31=0,Destinations!$G$11,VLOOKUP(FP31,Destinations!$B$11:$D$155,3))</f>
        <v>12</v>
      </c>
    </row>
    <row r="32" spans="1:179">
      <c r="A32" s="15">
        <f t="shared" si="0"/>
        <v>138</v>
      </c>
      <c r="B32" s="15">
        <f t="shared" si="1"/>
        <v>150</v>
      </c>
      <c r="C32" s="8">
        <v>10</v>
      </c>
      <c r="D32" s="42"/>
      <c r="E32" s="42"/>
      <c r="F32" s="42"/>
      <c r="G32" s="42"/>
      <c r="H32" s="11">
        <f>IF(D32&gt;=1,VLOOKUP(D32,Destinations!$B$11:$D$155,2),0)</f>
        <v>0</v>
      </c>
      <c r="I32" s="11">
        <f>IF(E32&gt;=1,VLOOKUP(E32,Destinations!$B$11:$D$155,2),0)</f>
        <v>0</v>
      </c>
      <c r="J32" s="11">
        <f>IF(F32&gt;=1,VLOOKUP(F32,Destinations!$B$11:$D$155,2),0)</f>
        <v>0</v>
      </c>
      <c r="K32" s="8">
        <f>IF(D32&gt;0,VLOOKUP(D32,Destinations!$B$11:$D$155,3),0)</f>
        <v>0</v>
      </c>
      <c r="L32" s="8">
        <f>IF(E32&gt;0,VLOOKUP(E32,Destinations!$B$11:$D$155,3),0)</f>
        <v>0</v>
      </c>
      <c r="M32" s="8">
        <f>IF(F32&gt;0,VLOOKUP(F32,Destinations!$B$11:$D$155,3),0)</f>
        <v>0</v>
      </c>
      <c r="N32" s="8">
        <f>IF(G32=0,Destinations!$G$11,VLOOKUP(G32,Destinations!$B$11:$D$155,3))</f>
        <v>12</v>
      </c>
      <c r="P32" s="14">
        <f t="shared" si="2"/>
        <v>510</v>
      </c>
      <c r="Q32" s="15">
        <f t="shared" si="3"/>
        <v>522</v>
      </c>
      <c r="R32" s="8">
        <v>10</v>
      </c>
      <c r="S32" s="42">
        <v>1</v>
      </c>
      <c r="T32" s="42"/>
      <c r="U32" s="42"/>
      <c r="V32" s="42"/>
      <c r="W32" s="11" t="str">
        <f>IF(S32&gt;=1,VLOOKUP(S32,Destinations!$B$11:$D$155,2),0)</f>
        <v>Public Holiday</v>
      </c>
      <c r="X32" s="11">
        <f>IF(T32&gt;=1,VLOOKUP(T32,Destinations!$B$11:$D$155,2),0)</f>
        <v>0</v>
      </c>
      <c r="Y32" s="11">
        <f>IF(U32&gt;=1,VLOOKUP(U32,Destinations!$B$11:$D$155,2),0)</f>
        <v>0</v>
      </c>
      <c r="Z32" s="8">
        <f>IF(S32&gt;0,VLOOKUP(S32,Destinations!$B$11:$D$155,3),0)</f>
        <v>0</v>
      </c>
      <c r="AA32" s="8">
        <f>IF(T32&gt;0,VLOOKUP(T32,Destinations!$B$11:$D$155,3),0)</f>
        <v>0</v>
      </c>
      <c r="AB32" s="8">
        <f>IF(U32&gt;0,VLOOKUP(U32,Destinations!$B$11:$D$155,3),0)</f>
        <v>0</v>
      </c>
      <c r="AC32" s="8">
        <f>IF(V32=0,Destinations!$G$11,VLOOKUP(V32,Destinations!$B$11:$D$155,3))</f>
        <v>12</v>
      </c>
      <c r="AE32" s="14">
        <f t="shared" si="4"/>
        <v>870</v>
      </c>
      <c r="AF32" s="15">
        <f t="shared" si="5"/>
        <v>882</v>
      </c>
      <c r="AG32" s="8">
        <v>10</v>
      </c>
      <c r="AH32" s="42"/>
      <c r="AI32" s="42"/>
      <c r="AJ32" s="42"/>
      <c r="AK32" s="42"/>
      <c r="AL32" s="11">
        <f>IF(AH32&gt;=1,VLOOKUP(AH32,Destinations!$B$11:$D$155,2),0)</f>
        <v>0</v>
      </c>
      <c r="AM32" s="11">
        <f>IF(AI32&gt;1,VLOOKUP(AI32,Destinations!$B$11:$D$155,2),0)</f>
        <v>0</v>
      </c>
      <c r="AN32" s="11">
        <f>IF(AJ32&gt;1,VLOOKUP(AJ32,Destinations!$B$11:$D$155,2),0)</f>
        <v>0</v>
      </c>
      <c r="AO32" s="8">
        <f>IF(AH32&gt;0,VLOOKUP(AH32,Destinations!$B$11:$D$155,3),0)</f>
        <v>0</v>
      </c>
      <c r="AP32" s="8">
        <f>IF(AI32&gt;0,VLOOKUP(AI32,Destinations!$B$11:$D$155,3),0)</f>
        <v>0</v>
      </c>
      <c r="AQ32" s="8">
        <f>IF(AJ32&gt;0,VLOOKUP(AJ32,Destinations!$B$11:$D$155,3),0)</f>
        <v>0</v>
      </c>
      <c r="AR32" s="8">
        <f>IF(AK32=0,Destinations!$G$11,0)</f>
        <v>12</v>
      </c>
      <c r="AT32" s="14">
        <f t="shared" si="6"/>
        <v>1242</v>
      </c>
      <c r="AU32" s="15">
        <f t="shared" si="7"/>
        <v>1254</v>
      </c>
      <c r="AV32" s="8">
        <v>10</v>
      </c>
      <c r="AW32" s="42"/>
      <c r="AX32" s="42"/>
      <c r="AY32" s="42"/>
      <c r="AZ32" s="42"/>
      <c r="BA32" s="11">
        <f>IF(AW32&gt;=1,VLOOKUP(AW32,Destinations!$B$11:$D$155,2),0)</f>
        <v>0</v>
      </c>
      <c r="BB32" s="11">
        <f>IF(AX32&gt;1,VLOOKUP(AX32,Destinations!$B$11:$D$155,2),0)</f>
        <v>0</v>
      </c>
      <c r="BC32" s="11">
        <f>IF(AY32&gt;1,VLOOKUP(AY32,Destinations!$B$11:$D$155,2),0)</f>
        <v>0</v>
      </c>
      <c r="BD32" s="8">
        <f>IF(AW32&gt;0,VLOOKUP(AW32,Destinations!$B$11:$D$155,3),0)</f>
        <v>0</v>
      </c>
      <c r="BE32" s="8">
        <f>IF(AX32&gt;0,VLOOKUP(AX32,Destinations!$B$11:$D$155,3),0)</f>
        <v>0</v>
      </c>
      <c r="BF32" s="8">
        <f>IF(AY32&gt;0,VLOOKUP(AY32,Destinations!$B$11:$D$155,3),0)</f>
        <v>0</v>
      </c>
      <c r="BG32" s="8">
        <f>IF(AZ32=0,Destinations!$G$11,0)</f>
        <v>12</v>
      </c>
      <c r="BI32" s="14">
        <f t="shared" si="8"/>
        <v>1602</v>
      </c>
      <c r="BJ32" s="15">
        <f t="shared" si="9"/>
        <v>1614</v>
      </c>
      <c r="BK32" s="8">
        <v>10</v>
      </c>
      <c r="BL32" s="42"/>
      <c r="BM32" s="42"/>
      <c r="BN32" s="42"/>
      <c r="BO32" s="42"/>
      <c r="BP32" s="11">
        <f>IF(BL32&gt;=1,VLOOKUP(BL32,Destinations!$B$11:$D$155,2),0)</f>
        <v>0</v>
      </c>
      <c r="BQ32" s="11">
        <f>IF(BM32&gt;1,VLOOKUP(BM32,Destinations!$B$11:$D$155,2),0)</f>
        <v>0</v>
      </c>
      <c r="BR32" s="11">
        <f>IF(BN32&gt;1,VLOOKUP(BN32,Destinations!$B$11:$D$155,2),0)</f>
        <v>0</v>
      </c>
      <c r="BS32" s="8">
        <f>IF(BL32&gt;0,VLOOKUP(BL32,Destinations!$B$11:$D$155,3),0)</f>
        <v>0</v>
      </c>
      <c r="BT32" s="8">
        <f>IF(BM32&gt;0,VLOOKUP(BM32,Destinations!$B$11:$D$155,3),0)</f>
        <v>0</v>
      </c>
      <c r="BU32" s="8">
        <f>IF(BN32&gt;0,VLOOKUP(BN32,Destinations!$B$11:$D$155,3),0)</f>
        <v>0</v>
      </c>
      <c r="BV32" s="8">
        <f>IF(BO32=0,Destinations!$G$11,VLOOKUP(BO32,Destinations!$B$11:$D$155,3))</f>
        <v>12</v>
      </c>
      <c r="BX32" s="14">
        <f t="shared" si="10"/>
        <v>1974</v>
      </c>
      <c r="BY32" s="15">
        <f t="shared" si="11"/>
        <v>1986</v>
      </c>
      <c r="BZ32" s="8">
        <v>10</v>
      </c>
      <c r="CA32" s="42">
        <v>1</v>
      </c>
      <c r="CB32" s="42"/>
      <c r="CC32" s="42"/>
      <c r="CD32" s="42"/>
      <c r="CE32" s="11" t="str">
        <f>IF(CA32&gt;=1,VLOOKUP(CA32,Destinations!$B$11:$D$155,2),0)</f>
        <v>Public Holiday</v>
      </c>
      <c r="CF32" s="11">
        <f>IF(CB32&gt;1,VLOOKUP(CB32,Destinations!$B$11:$D$155,2),0)</f>
        <v>0</v>
      </c>
      <c r="CG32" s="11">
        <f>IF(CC32&gt;1,VLOOKUP(CC32,Destinations!$B$11:$D$155,2),0)</f>
        <v>0</v>
      </c>
      <c r="CH32" s="8">
        <f>IF(CA32&gt;0,VLOOKUP(CA32,Destinations!$B$11:$D$155,3),0)</f>
        <v>0</v>
      </c>
      <c r="CI32" s="8">
        <f>IF(CB32&gt;0,VLOOKUP(CB32,Destinations!$B$11:$D$155,3),0)</f>
        <v>0</v>
      </c>
      <c r="CJ32" s="8">
        <f>IF(CC32&gt;0,VLOOKUP(CC32,Destinations!$B$11:$D$155,3),0)</f>
        <v>0</v>
      </c>
      <c r="CK32" s="8">
        <f>IF(CD32=0,Destinations!$G$11,VLOOKUP(CD32,Destinations!$B$11:$D$155,3))</f>
        <v>12</v>
      </c>
      <c r="CM32" s="14">
        <f t="shared" si="12"/>
        <v>2346</v>
      </c>
      <c r="CN32" s="15">
        <f t="shared" si="13"/>
        <v>2358</v>
      </c>
      <c r="CO32" s="8">
        <v>10</v>
      </c>
      <c r="CP32" s="42"/>
      <c r="CQ32" s="42"/>
      <c r="CR32" s="42"/>
      <c r="CS32" s="42"/>
      <c r="CT32" s="11">
        <f>IF(CP32&gt;=1,VLOOKUP(CP32,Destinations!$B$11:$D$155,2),0)</f>
        <v>0</v>
      </c>
      <c r="CU32" s="11">
        <f>IF(CQ32&gt;1,VLOOKUP(CQ32,Destinations!$B$11:$D$155,2),0)</f>
        <v>0</v>
      </c>
      <c r="CV32" s="11">
        <f>IF(CR32&gt;1,VLOOKUP(CR32,Destinations!$B$11:$D$155,2),0)</f>
        <v>0</v>
      </c>
      <c r="CW32" s="8">
        <f>IF(CP32&gt;0,VLOOKUP(CP32,Destinations!$B$11:$D$155,3),0)</f>
        <v>0</v>
      </c>
      <c r="CX32" s="8">
        <f>IF(CQ32&gt;0,VLOOKUP(CQ32,Destinations!$B$11:$D$155,3),0)</f>
        <v>0</v>
      </c>
      <c r="CY32" s="8">
        <f>IF(CR32&gt;0,VLOOKUP(CR32,Destinations!$B$11:$D$155,3),0)</f>
        <v>0</v>
      </c>
      <c r="CZ32" s="8">
        <f>IF(CS32=0,Destinations!$G$11,VLOOKUP(CS32,Destinations!$B$11:$D$155,3))</f>
        <v>12</v>
      </c>
      <c r="DB32" s="14">
        <f t="shared" si="14"/>
        <v>2706</v>
      </c>
      <c r="DC32" s="15">
        <f t="shared" si="15"/>
        <v>2718</v>
      </c>
      <c r="DD32" s="8">
        <v>10</v>
      </c>
      <c r="DE32" s="42"/>
      <c r="DF32" s="42"/>
      <c r="DG32" s="42"/>
      <c r="DH32" s="42"/>
      <c r="DI32" s="11">
        <f>IF(DE32&gt;=1,VLOOKUP(DE32,Destinations!$B$11:$D$155,2),0)</f>
        <v>0</v>
      </c>
      <c r="DJ32" s="11">
        <f>IF(DF32&gt;1,VLOOKUP(DF32,Destinations!$B$11:$D$155,2),0)</f>
        <v>0</v>
      </c>
      <c r="DK32" s="11">
        <f>IF(DG32&gt;1,VLOOKUP(DG32,Destinations!$B$11:$D$155,2),0)</f>
        <v>0</v>
      </c>
      <c r="DL32" s="8">
        <f>IF(DE32&gt;0,VLOOKUP(DE32,Destinations!$B$11:$D$155,3),0)</f>
        <v>0</v>
      </c>
      <c r="DM32" s="8">
        <f>IF(DF32&gt;0,VLOOKUP(DF32,Destinations!$B$11:$D$155,3),0)</f>
        <v>0</v>
      </c>
      <c r="DN32" s="8">
        <f>IF(DG32&gt;0,VLOOKUP(DG32,Destinations!$B$11:$D$155,3),0)</f>
        <v>0</v>
      </c>
      <c r="DO32" s="8">
        <f>IF(DH32=0,Destinations!$G$11,VLOOKUP(DH32,Destinations!$B$11:$D$155,3))</f>
        <v>12</v>
      </c>
      <c r="DQ32" s="14">
        <f t="shared" si="16"/>
        <v>3078</v>
      </c>
      <c r="DR32" s="15">
        <f t="shared" si="17"/>
        <v>3090</v>
      </c>
      <c r="DS32" s="8">
        <v>10</v>
      </c>
      <c r="DT32" s="42"/>
      <c r="DU32" s="42"/>
      <c r="DV32" s="42"/>
      <c r="DW32" s="42"/>
      <c r="DX32" s="11">
        <f>IF(DT32&gt;=1,VLOOKUP(DT32,Destinations!$B$11:$D$155,2),0)</f>
        <v>0</v>
      </c>
      <c r="DY32" s="11">
        <f>IF(DU32&gt;1,VLOOKUP(DU32,Destinations!$B$11:$D$155,2),0)</f>
        <v>0</v>
      </c>
      <c r="DZ32" s="11">
        <f>IF(DV32&gt;1,VLOOKUP(DV32,Destinations!$B$11:$D$155,2),0)</f>
        <v>0</v>
      </c>
      <c r="EA32" s="8">
        <f>IF(DT32&gt;0,VLOOKUP(DT32,Destinations!$B$11:$D$155,3),0)</f>
        <v>0</v>
      </c>
      <c r="EB32" s="8">
        <f>IF(DU32&gt;0,VLOOKUP(DU32,Destinations!$B$11:$D$155,3),0)</f>
        <v>0</v>
      </c>
      <c r="EC32" s="8">
        <f>IF(DV32&gt;0,VLOOKUP(DV32,Destinations!$B$11:$D$155,3),0)</f>
        <v>0</v>
      </c>
      <c r="ED32" s="8">
        <f>IF(DW32=0,Destinations!$G$11,VLOOKUP(DW32,Destinations!$B$11:$D$155,3))</f>
        <v>12</v>
      </c>
      <c r="EF32" s="14">
        <f t="shared" si="18"/>
        <v>3438</v>
      </c>
      <c r="EG32" s="15">
        <f t="shared" si="19"/>
        <v>3450</v>
      </c>
      <c r="EH32" s="8">
        <v>10</v>
      </c>
      <c r="EI32" s="42"/>
      <c r="EJ32" s="42"/>
      <c r="EK32" s="42"/>
      <c r="EL32" s="42"/>
      <c r="EM32" s="11">
        <f>IF(EI32&gt;=1,VLOOKUP(EI32,Destinations!$B$11:$D$155,2),0)</f>
        <v>0</v>
      </c>
      <c r="EN32" s="11">
        <f>IF(EJ32&gt;1,VLOOKUP(EJ32,Destinations!$B$11:$D$155,2),0)</f>
        <v>0</v>
      </c>
      <c r="EO32" s="11">
        <f>IF(EK32&gt;1,VLOOKUP(EK32,Destinations!$B$11:$D$155,2),0)</f>
        <v>0</v>
      </c>
      <c r="EP32" s="8">
        <f>IF(EI32&gt;0,VLOOKUP(EI32,Destinations!$B$11:$D$155,3),0)</f>
        <v>0</v>
      </c>
      <c r="EQ32" s="8">
        <f>IF(EJ32&gt;0,VLOOKUP(EJ32,Destinations!$B$11:$D$155,3),0)</f>
        <v>0</v>
      </c>
      <c r="ER32" s="8">
        <f>IF(EK32&gt;0,VLOOKUP(EK32,Destinations!$B$11:$D$155,3),0)</f>
        <v>0</v>
      </c>
      <c r="ES32" s="8">
        <f>IF(EL32=0,Destinations!$G$11,VLOOKUP(EL32,Destinations!$B$11:$D$155,3))</f>
        <v>12</v>
      </c>
      <c r="EU32" s="14">
        <f t="shared" si="20"/>
        <v>3810</v>
      </c>
      <c r="EV32" s="15">
        <f t="shared" si="21"/>
        <v>3822</v>
      </c>
      <c r="EW32" s="8">
        <v>10</v>
      </c>
      <c r="EX32" s="42"/>
      <c r="EY32" s="42"/>
      <c r="EZ32" s="42"/>
      <c r="FA32" s="42"/>
      <c r="FB32" s="11">
        <f>IF(EX32&gt;=1,VLOOKUP(EX32,Destinations!$B$11:$D$155,2),0)</f>
        <v>0</v>
      </c>
      <c r="FC32" s="11">
        <f>IF(EY32&gt;1,VLOOKUP(EY32,Destinations!$B$11:$D$155,2),0)</f>
        <v>0</v>
      </c>
      <c r="FD32" s="11">
        <f>IF(EZ32&gt;1,VLOOKUP(EZ32,Destinations!$B$11:$D$155,2),0)</f>
        <v>0</v>
      </c>
      <c r="FE32" s="8">
        <f>IF(EX32&gt;0,VLOOKUP(EX32,Destinations!$B$11:$D$155,3),0)</f>
        <v>0</v>
      </c>
      <c r="FF32" s="8">
        <f>IF(EY32&gt;0,VLOOKUP(EY32,Destinations!$B$11:$D$155,3),0)</f>
        <v>0</v>
      </c>
      <c r="FG32" s="8">
        <f>IF(EZ32&gt;0,VLOOKUP(EZ32,Destinations!$B$11:$D$155,3),0)</f>
        <v>0</v>
      </c>
      <c r="FH32" s="8">
        <f>IF(FA32=0,Destinations!$G$11,VLOOKUP(FA32,Destinations!$B$11:$D$155,3))</f>
        <v>12</v>
      </c>
      <c r="FJ32" s="14">
        <f t="shared" si="22"/>
        <v>4182</v>
      </c>
      <c r="FK32" s="15">
        <f t="shared" si="23"/>
        <v>4194</v>
      </c>
      <c r="FL32" s="8">
        <v>10</v>
      </c>
      <c r="FM32" s="42"/>
      <c r="FN32" s="42"/>
      <c r="FO32" s="42"/>
      <c r="FP32" s="42"/>
      <c r="FQ32" s="11">
        <f>IF(FM32&gt;=1,VLOOKUP(FM32,Destinations!$B$11:$D$155,2),0)</f>
        <v>0</v>
      </c>
      <c r="FR32" s="11">
        <f>IF(FN32&gt;1,VLOOKUP(FN32,Destinations!$B$11:$D$155,2),0)</f>
        <v>0</v>
      </c>
      <c r="FS32" s="11">
        <f>IF(FO32&gt;1,VLOOKUP(FO32,Destinations!$B$11:$D$155,2),0)</f>
        <v>0</v>
      </c>
      <c r="FT32" s="8">
        <f>IF(FM32&gt;0,VLOOKUP(FM32,Destinations!$B$11:$D$155,3),0)</f>
        <v>0</v>
      </c>
      <c r="FU32" s="8">
        <f>IF(FN32&gt;0,VLOOKUP(FN32,Destinations!$B$11:$D$155,3),0)</f>
        <v>0</v>
      </c>
      <c r="FV32" s="8">
        <f>IF(FO32&gt;0,VLOOKUP(FO32,Destinations!$B$11:$D$155,3),0)</f>
        <v>0</v>
      </c>
      <c r="FW32" s="8">
        <f>IF(FP32=0,Destinations!$G$11,VLOOKUP(FP32,Destinations!$B$11:$D$155,3))</f>
        <v>12</v>
      </c>
    </row>
    <row r="33" spans="1:179">
      <c r="A33" s="15">
        <f t="shared" si="0"/>
        <v>150</v>
      </c>
      <c r="B33" s="15">
        <f t="shared" si="1"/>
        <v>162</v>
      </c>
      <c r="C33" s="8">
        <v>11</v>
      </c>
      <c r="D33" s="42"/>
      <c r="E33" s="42"/>
      <c r="F33" s="42"/>
      <c r="G33" s="42"/>
      <c r="H33" s="11">
        <f>IF(D33&gt;=1,VLOOKUP(D33,Destinations!$B$11:$D$155,2),0)</f>
        <v>0</v>
      </c>
      <c r="I33" s="11">
        <f>IF(E33&gt;=1,VLOOKUP(E33,Destinations!$B$11:$D$155,2),0)</f>
        <v>0</v>
      </c>
      <c r="J33" s="11">
        <f>IF(F33&gt;=1,VLOOKUP(F33,Destinations!$B$11:$D$155,2),0)</f>
        <v>0</v>
      </c>
      <c r="K33" s="8">
        <f>IF(D33&gt;0,VLOOKUP(D33,Destinations!$B$11:$D$155,3),0)</f>
        <v>0</v>
      </c>
      <c r="L33" s="8">
        <f>IF(E33&gt;0,VLOOKUP(E33,Destinations!$B$11:$D$155,3),0)</f>
        <v>0</v>
      </c>
      <c r="M33" s="8">
        <f>IF(F33&gt;0,VLOOKUP(F33,Destinations!$B$11:$D$155,3),0)</f>
        <v>0</v>
      </c>
      <c r="N33" s="8">
        <f>IF(G33=0,Destinations!$G$11,VLOOKUP(G33,Destinations!$B$11:$D$155,3))</f>
        <v>12</v>
      </c>
      <c r="P33" s="14">
        <f t="shared" si="2"/>
        <v>522</v>
      </c>
      <c r="Q33" s="15">
        <f t="shared" si="3"/>
        <v>534</v>
      </c>
      <c r="R33" s="8">
        <v>11</v>
      </c>
      <c r="S33" s="42"/>
      <c r="T33" s="42"/>
      <c r="U33" s="42"/>
      <c r="V33" s="42"/>
      <c r="W33" s="11">
        <f>IF(S33&gt;=1,VLOOKUP(S33,Destinations!$B$11:$D$155,2),0)</f>
        <v>0</v>
      </c>
      <c r="X33" s="11">
        <f>IF(T33&gt;=1,VLOOKUP(T33,Destinations!$B$11:$D$155,2),0)</f>
        <v>0</v>
      </c>
      <c r="Y33" s="11">
        <f>IF(U33&gt;=1,VLOOKUP(U33,Destinations!$B$11:$D$155,2),0)</f>
        <v>0</v>
      </c>
      <c r="Z33" s="8">
        <f>IF(S33&gt;0,VLOOKUP(S33,Destinations!$B$11:$D$155,3),0)</f>
        <v>0</v>
      </c>
      <c r="AA33" s="8">
        <f>IF(T33&gt;0,VLOOKUP(T33,Destinations!$B$11:$D$155,3),0)</f>
        <v>0</v>
      </c>
      <c r="AB33" s="8">
        <f>IF(U33&gt;0,VLOOKUP(U33,Destinations!$B$11:$D$155,3),0)</f>
        <v>0</v>
      </c>
      <c r="AC33" s="8">
        <f>IF(V33=0,Destinations!$G$11,VLOOKUP(V33,Destinations!$B$11:$D$155,3))</f>
        <v>12</v>
      </c>
      <c r="AE33" s="14">
        <f t="shared" si="4"/>
        <v>882</v>
      </c>
      <c r="AF33" s="15">
        <f t="shared" si="5"/>
        <v>894</v>
      </c>
      <c r="AG33" s="8">
        <v>11</v>
      </c>
      <c r="AH33" s="42"/>
      <c r="AI33" s="42"/>
      <c r="AJ33" s="42"/>
      <c r="AK33" s="42"/>
      <c r="AL33" s="11">
        <f>IF(AH33&gt;=1,VLOOKUP(AH33,Destinations!$B$11:$D$155,2),0)</f>
        <v>0</v>
      </c>
      <c r="AM33" s="11">
        <f>IF(AI33&gt;1,VLOOKUP(AI33,Destinations!$B$11:$D$155,2),0)</f>
        <v>0</v>
      </c>
      <c r="AN33" s="11">
        <f>IF(AJ33&gt;1,VLOOKUP(AJ33,Destinations!$B$11:$D$155,2),0)</f>
        <v>0</v>
      </c>
      <c r="AO33" s="8">
        <f>IF(AH33&gt;0,VLOOKUP(AH33,Destinations!$B$11:$D$155,3),0)</f>
        <v>0</v>
      </c>
      <c r="AP33" s="8">
        <f>IF(AI33&gt;0,VLOOKUP(AI33,Destinations!$B$11:$D$155,3),0)</f>
        <v>0</v>
      </c>
      <c r="AQ33" s="8">
        <f>IF(AJ33&gt;0,VLOOKUP(AJ33,Destinations!$B$11:$D$155,3),0)</f>
        <v>0</v>
      </c>
      <c r="AR33" s="8">
        <f>IF(AK33=0,Destinations!$G$11,0)</f>
        <v>12</v>
      </c>
      <c r="AT33" s="14">
        <f t="shared" si="6"/>
        <v>1254</v>
      </c>
      <c r="AU33" s="15">
        <f t="shared" si="7"/>
        <v>1266</v>
      </c>
      <c r="AV33" s="8">
        <v>11</v>
      </c>
      <c r="AW33" s="42"/>
      <c r="AX33" s="42"/>
      <c r="AY33" s="42"/>
      <c r="AZ33" s="42"/>
      <c r="BA33" s="11">
        <f>IF(AW33&gt;=1,VLOOKUP(AW33,Destinations!$B$11:$D$155,2),0)</f>
        <v>0</v>
      </c>
      <c r="BB33" s="11">
        <f>IF(AX33&gt;1,VLOOKUP(AX33,Destinations!$B$11:$D$155,2),0)</f>
        <v>0</v>
      </c>
      <c r="BC33" s="11">
        <f>IF(AY33&gt;1,VLOOKUP(AY33,Destinations!$B$11:$D$155,2),0)</f>
        <v>0</v>
      </c>
      <c r="BD33" s="8">
        <f>IF(AW33&gt;0,VLOOKUP(AW33,Destinations!$B$11:$D$155,3),0)</f>
        <v>0</v>
      </c>
      <c r="BE33" s="8">
        <f>IF(AX33&gt;0,VLOOKUP(AX33,Destinations!$B$11:$D$155,3),0)</f>
        <v>0</v>
      </c>
      <c r="BF33" s="8">
        <f>IF(AY33&gt;0,VLOOKUP(AY33,Destinations!$B$11:$D$155,3),0)</f>
        <v>0</v>
      </c>
      <c r="BG33" s="8">
        <f>IF(AZ33=0,Destinations!$G$11,0)</f>
        <v>12</v>
      </c>
      <c r="BI33" s="14">
        <f t="shared" si="8"/>
        <v>1614</v>
      </c>
      <c r="BJ33" s="15">
        <f t="shared" si="9"/>
        <v>1626</v>
      </c>
      <c r="BK33" s="8">
        <v>11</v>
      </c>
      <c r="BL33" s="42"/>
      <c r="BM33" s="42"/>
      <c r="BN33" s="42"/>
      <c r="BO33" s="42"/>
      <c r="BP33" s="11">
        <f>IF(BL33&gt;=1,VLOOKUP(BL33,Destinations!$B$11:$D$155,2),0)</f>
        <v>0</v>
      </c>
      <c r="BQ33" s="11">
        <f>IF(BM33&gt;1,VLOOKUP(BM33,Destinations!$B$11:$D$155,2),0)</f>
        <v>0</v>
      </c>
      <c r="BR33" s="11">
        <f>IF(BN33&gt;1,VLOOKUP(BN33,Destinations!$B$11:$D$155,2),0)</f>
        <v>0</v>
      </c>
      <c r="BS33" s="8">
        <f>IF(BL33&gt;0,VLOOKUP(BL33,Destinations!$B$11:$D$155,3),0)</f>
        <v>0</v>
      </c>
      <c r="BT33" s="8">
        <f>IF(BM33&gt;0,VLOOKUP(BM33,Destinations!$B$11:$D$155,3),0)</f>
        <v>0</v>
      </c>
      <c r="BU33" s="8">
        <f>IF(BN33&gt;0,VLOOKUP(BN33,Destinations!$B$11:$D$155,3),0)</f>
        <v>0</v>
      </c>
      <c r="BV33" s="8">
        <f>IF(BO33=0,Destinations!$G$11,VLOOKUP(BO33,Destinations!$B$11:$D$155,3))</f>
        <v>12</v>
      </c>
      <c r="BX33" s="14">
        <f t="shared" si="10"/>
        <v>1986</v>
      </c>
      <c r="BY33" s="15">
        <f t="shared" si="11"/>
        <v>1998</v>
      </c>
      <c r="BZ33" s="8">
        <v>11</v>
      </c>
      <c r="CA33" s="42"/>
      <c r="CB33" s="42"/>
      <c r="CC33" s="42"/>
      <c r="CD33" s="42"/>
      <c r="CE33" s="11">
        <f>IF(CA33&gt;=1,VLOOKUP(CA33,Destinations!$B$11:$D$155,2),0)</f>
        <v>0</v>
      </c>
      <c r="CF33" s="11">
        <f>IF(CB33&gt;1,VLOOKUP(CB33,Destinations!$B$11:$D$155,2),0)</f>
        <v>0</v>
      </c>
      <c r="CG33" s="11">
        <f>IF(CC33&gt;1,VLOOKUP(CC33,Destinations!$B$11:$D$155,2),0)</f>
        <v>0</v>
      </c>
      <c r="CH33" s="8">
        <f>IF(CA33&gt;0,VLOOKUP(CA33,Destinations!$B$11:$D$155,3),0)</f>
        <v>0</v>
      </c>
      <c r="CI33" s="8">
        <f>IF(CB33&gt;0,VLOOKUP(CB33,Destinations!$B$11:$D$155,3),0)</f>
        <v>0</v>
      </c>
      <c r="CJ33" s="8">
        <f>IF(CC33&gt;0,VLOOKUP(CC33,Destinations!$B$11:$D$155,3),0)</f>
        <v>0</v>
      </c>
      <c r="CK33" s="8">
        <f>IF(CD33=0,Destinations!$G$11,VLOOKUP(CD33,Destinations!$B$11:$D$155,3))</f>
        <v>12</v>
      </c>
      <c r="CM33" s="14">
        <f t="shared" si="12"/>
        <v>2358</v>
      </c>
      <c r="CN33" s="15">
        <f t="shared" si="13"/>
        <v>2370</v>
      </c>
      <c r="CO33" s="8">
        <v>11</v>
      </c>
      <c r="CP33" s="42"/>
      <c r="CQ33" s="42"/>
      <c r="CR33" s="42"/>
      <c r="CS33" s="42"/>
      <c r="CT33" s="11">
        <f>IF(CP33&gt;=1,VLOOKUP(CP33,Destinations!$B$11:$D$155,2),0)</f>
        <v>0</v>
      </c>
      <c r="CU33" s="11">
        <f>IF(CQ33&gt;1,VLOOKUP(CQ33,Destinations!$B$11:$D$155,2),0)</f>
        <v>0</v>
      </c>
      <c r="CV33" s="11">
        <f>IF(CR33&gt;1,VLOOKUP(CR33,Destinations!$B$11:$D$155,2),0)</f>
        <v>0</v>
      </c>
      <c r="CW33" s="8">
        <f>IF(CP33&gt;0,VLOOKUP(CP33,Destinations!$B$11:$D$155,3),0)</f>
        <v>0</v>
      </c>
      <c r="CX33" s="8">
        <f>IF(CQ33&gt;0,VLOOKUP(CQ33,Destinations!$B$11:$D$155,3),0)</f>
        <v>0</v>
      </c>
      <c r="CY33" s="8">
        <f>IF(CR33&gt;0,VLOOKUP(CR33,Destinations!$B$11:$D$155,3),0)</f>
        <v>0</v>
      </c>
      <c r="CZ33" s="8">
        <f>IF(CS33=0,Destinations!$G$11,VLOOKUP(CS33,Destinations!$B$11:$D$155,3))</f>
        <v>12</v>
      </c>
      <c r="DB33" s="14">
        <f t="shared" si="14"/>
        <v>2718</v>
      </c>
      <c r="DC33" s="15">
        <f t="shared" si="15"/>
        <v>2730</v>
      </c>
      <c r="DD33" s="8">
        <v>11</v>
      </c>
      <c r="DE33" s="42"/>
      <c r="DF33" s="42"/>
      <c r="DG33" s="42"/>
      <c r="DH33" s="42"/>
      <c r="DI33" s="11">
        <f>IF(DE33&gt;=1,VLOOKUP(DE33,Destinations!$B$11:$D$155,2),0)</f>
        <v>0</v>
      </c>
      <c r="DJ33" s="11">
        <f>IF(DF33&gt;1,VLOOKUP(DF33,Destinations!$B$11:$D$155,2),0)</f>
        <v>0</v>
      </c>
      <c r="DK33" s="11">
        <f>IF(DG33&gt;1,VLOOKUP(DG33,Destinations!$B$11:$D$155,2),0)</f>
        <v>0</v>
      </c>
      <c r="DL33" s="8">
        <f>IF(DE33&gt;0,VLOOKUP(DE33,Destinations!$B$11:$D$155,3),0)</f>
        <v>0</v>
      </c>
      <c r="DM33" s="8">
        <f>IF(DF33&gt;0,VLOOKUP(DF33,Destinations!$B$11:$D$155,3),0)</f>
        <v>0</v>
      </c>
      <c r="DN33" s="8">
        <f>IF(DG33&gt;0,VLOOKUP(DG33,Destinations!$B$11:$D$155,3),0)</f>
        <v>0</v>
      </c>
      <c r="DO33" s="8">
        <f>IF(DH33=0,Destinations!$G$11,VLOOKUP(DH33,Destinations!$B$11:$D$155,3))</f>
        <v>12</v>
      </c>
      <c r="DQ33" s="14">
        <f t="shared" si="16"/>
        <v>3090</v>
      </c>
      <c r="DR33" s="15">
        <f t="shared" si="17"/>
        <v>3102</v>
      </c>
      <c r="DS33" s="8">
        <v>11</v>
      </c>
      <c r="DT33" s="42"/>
      <c r="DU33" s="42"/>
      <c r="DV33" s="42"/>
      <c r="DW33" s="42"/>
      <c r="DX33" s="11">
        <f>IF(DT33&gt;=1,VLOOKUP(DT33,Destinations!$B$11:$D$155,2),0)</f>
        <v>0</v>
      </c>
      <c r="DY33" s="11">
        <f>IF(DU33&gt;1,VLOOKUP(DU33,Destinations!$B$11:$D$155,2),0)</f>
        <v>0</v>
      </c>
      <c r="DZ33" s="11">
        <f>IF(DV33&gt;1,VLOOKUP(DV33,Destinations!$B$11:$D$155,2),0)</f>
        <v>0</v>
      </c>
      <c r="EA33" s="8">
        <f>IF(DT33&gt;0,VLOOKUP(DT33,Destinations!$B$11:$D$155,3),0)</f>
        <v>0</v>
      </c>
      <c r="EB33" s="8">
        <f>IF(DU33&gt;0,VLOOKUP(DU33,Destinations!$B$11:$D$155,3),0)</f>
        <v>0</v>
      </c>
      <c r="EC33" s="8">
        <f>IF(DV33&gt;0,VLOOKUP(DV33,Destinations!$B$11:$D$155,3),0)</f>
        <v>0</v>
      </c>
      <c r="ED33" s="8">
        <f>IF(DW33=0,Destinations!$G$11,VLOOKUP(DW33,Destinations!$B$11:$D$155,3))</f>
        <v>12</v>
      </c>
      <c r="EF33" s="14">
        <f t="shared" si="18"/>
        <v>3450</v>
      </c>
      <c r="EG33" s="15">
        <f t="shared" si="19"/>
        <v>3462</v>
      </c>
      <c r="EH33" s="8">
        <v>11</v>
      </c>
      <c r="EI33" s="42"/>
      <c r="EJ33" s="42"/>
      <c r="EK33" s="42"/>
      <c r="EL33" s="42"/>
      <c r="EM33" s="11">
        <f>IF(EI33&gt;=1,VLOOKUP(EI33,Destinations!$B$11:$D$155,2),0)</f>
        <v>0</v>
      </c>
      <c r="EN33" s="11">
        <f>IF(EJ33&gt;1,VLOOKUP(EJ33,Destinations!$B$11:$D$155,2),0)</f>
        <v>0</v>
      </c>
      <c r="EO33" s="11">
        <f>IF(EK33&gt;1,VLOOKUP(EK33,Destinations!$B$11:$D$155,2),0)</f>
        <v>0</v>
      </c>
      <c r="EP33" s="8">
        <f>IF(EI33&gt;0,VLOOKUP(EI33,Destinations!$B$11:$D$155,3),0)</f>
        <v>0</v>
      </c>
      <c r="EQ33" s="8">
        <f>IF(EJ33&gt;0,VLOOKUP(EJ33,Destinations!$B$11:$D$155,3),0)</f>
        <v>0</v>
      </c>
      <c r="ER33" s="8">
        <f>IF(EK33&gt;0,VLOOKUP(EK33,Destinations!$B$11:$D$155,3),0)</f>
        <v>0</v>
      </c>
      <c r="ES33" s="8">
        <f>IF(EL33=0,Destinations!$G$11,VLOOKUP(EL33,Destinations!$B$11:$D$155,3))</f>
        <v>12</v>
      </c>
      <c r="EU33" s="14">
        <f t="shared" si="20"/>
        <v>3822</v>
      </c>
      <c r="EV33" s="15">
        <f t="shared" si="21"/>
        <v>3834</v>
      </c>
      <c r="EW33" s="8">
        <v>11</v>
      </c>
      <c r="EX33" s="42"/>
      <c r="EY33" s="42"/>
      <c r="EZ33" s="42"/>
      <c r="FA33" s="42"/>
      <c r="FB33" s="11">
        <f>IF(EX33&gt;=1,VLOOKUP(EX33,Destinations!$B$11:$D$155,2),0)</f>
        <v>0</v>
      </c>
      <c r="FC33" s="11">
        <f>IF(EY33&gt;1,VLOOKUP(EY33,Destinations!$B$11:$D$155,2),0)</f>
        <v>0</v>
      </c>
      <c r="FD33" s="11">
        <f>IF(EZ33&gt;1,VLOOKUP(EZ33,Destinations!$B$11:$D$155,2),0)</f>
        <v>0</v>
      </c>
      <c r="FE33" s="8">
        <f>IF(EX33&gt;0,VLOOKUP(EX33,Destinations!$B$11:$D$155,3),0)</f>
        <v>0</v>
      </c>
      <c r="FF33" s="8">
        <f>IF(EY33&gt;0,VLOOKUP(EY33,Destinations!$B$11:$D$155,3),0)</f>
        <v>0</v>
      </c>
      <c r="FG33" s="8">
        <f>IF(EZ33&gt;0,VLOOKUP(EZ33,Destinations!$B$11:$D$155,3),0)</f>
        <v>0</v>
      </c>
      <c r="FH33" s="8">
        <f>IF(FA33=0,Destinations!$G$11,VLOOKUP(FA33,Destinations!$B$11:$D$155,3))</f>
        <v>12</v>
      </c>
      <c r="FJ33" s="14">
        <f t="shared" si="22"/>
        <v>4194</v>
      </c>
      <c r="FK33" s="15">
        <f t="shared" si="23"/>
        <v>4206</v>
      </c>
      <c r="FL33" s="8">
        <v>11</v>
      </c>
      <c r="FM33" s="42"/>
      <c r="FN33" s="42"/>
      <c r="FO33" s="42"/>
      <c r="FP33" s="42"/>
      <c r="FQ33" s="11">
        <f>IF(FM33&gt;=1,VLOOKUP(FM33,Destinations!$B$11:$D$155,2),0)</f>
        <v>0</v>
      </c>
      <c r="FR33" s="11">
        <f>IF(FN33&gt;1,VLOOKUP(FN33,Destinations!$B$11:$D$155,2),0)</f>
        <v>0</v>
      </c>
      <c r="FS33" s="11">
        <f>IF(FO33&gt;1,VLOOKUP(FO33,Destinations!$B$11:$D$155,2),0)</f>
        <v>0</v>
      </c>
      <c r="FT33" s="8">
        <f>IF(FM33&gt;0,VLOOKUP(FM33,Destinations!$B$11:$D$155,3),0)</f>
        <v>0</v>
      </c>
      <c r="FU33" s="8">
        <f>IF(FN33&gt;0,VLOOKUP(FN33,Destinations!$B$11:$D$155,3),0)</f>
        <v>0</v>
      </c>
      <c r="FV33" s="8">
        <f>IF(FO33&gt;0,VLOOKUP(FO33,Destinations!$B$11:$D$155,3),0)</f>
        <v>0</v>
      </c>
      <c r="FW33" s="8">
        <f>IF(FP33=0,Destinations!$G$11,VLOOKUP(FP33,Destinations!$B$11:$D$155,3))</f>
        <v>12</v>
      </c>
    </row>
    <row r="34" spans="1:179">
      <c r="A34" s="15">
        <f t="shared" si="0"/>
        <v>162</v>
      </c>
      <c r="B34" s="15">
        <f t="shared" si="1"/>
        <v>174</v>
      </c>
      <c r="C34" s="8">
        <v>12</v>
      </c>
      <c r="D34" s="42"/>
      <c r="E34" s="42"/>
      <c r="F34" s="42"/>
      <c r="G34" s="42"/>
      <c r="H34" s="11">
        <f>IF(D34&gt;=1,VLOOKUP(D34,Destinations!$B$11:$D$155,2),0)</f>
        <v>0</v>
      </c>
      <c r="I34" s="11">
        <f>IF(E34&gt;=1,VLOOKUP(E34,Destinations!$B$11:$D$155,2),0)</f>
        <v>0</v>
      </c>
      <c r="J34" s="11">
        <f>IF(F34&gt;=1,VLOOKUP(F34,Destinations!$B$11:$D$155,2),0)</f>
        <v>0</v>
      </c>
      <c r="K34" s="8">
        <f>IF(D34&gt;0,VLOOKUP(D34,Destinations!$B$11:$D$155,3),0)</f>
        <v>0</v>
      </c>
      <c r="L34" s="8">
        <f>IF(E34&gt;0,VLOOKUP(E34,Destinations!$B$11:$D$155,3),0)</f>
        <v>0</v>
      </c>
      <c r="M34" s="8">
        <f>IF(F34&gt;0,VLOOKUP(F34,Destinations!$B$11:$D$155,3),0)</f>
        <v>0</v>
      </c>
      <c r="N34" s="8">
        <f>IF(G34=0,Destinations!$G$11,VLOOKUP(G34,Destinations!$B$11:$D$155,3))</f>
        <v>12</v>
      </c>
      <c r="P34" s="14">
        <f t="shared" si="2"/>
        <v>534</v>
      </c>
      <c r="Q34" s="15">
        <f t="shared" si="3"/>
        <v>546</v>
      </c>
      <c r="R34" s="8">
        <v>12</v>
      </c>
      <c r="S34" s="42"/>
      <c r="T34" s="42"/>
      <c r="U34" s="42"/>
      <c r="V34" s="42"/>
      <c r="W34" s="11">
        <f>IF(S34&gt;=1,VLOOKUP(S34,Destinations!$B$11:$D$155,2),0)</f>
        <v>0</v>
      </c>
      <c r="X34" s="11">
        <f>IF(T34&gt;=1,VLOOKUP(T34,Destinations!$B$11:$D$155,2),0)</f>
        <v>0</v>
      </c>
      <c r="Y34" s="11">
        <f>IF(U34&gt;=1,VLOOKUP(U34,Destinations!$B$11:$D$155,2),0)</f>
        <v>0</v>
      </c>
      <c r="Z34" s="8">
        <f>IF(S34&gt;0,VLOOKUP(S34,Destinations!$B$11:$D$155,3),0)</f>
        <v>0</v>
      </c>
      <c r="AA34" s="8">
        <f>IF(T34&gt;0,VLOOKUP(T34,Destinations!$B$11:$D$155,3),0)</f>
        <v>0</v>
      </c>
      <c r="AB34" s="8">
        <f>IF(U34&gt;0,VLOOKUP(U34,Destinations!$B$11:$D$155,3),0)</f>
        <v>0</v>
      </c>
      <c r="AC34" s="8">
        <f>IF(V34=0,Destinations!$G$11,VLOOKUP(V34,Destinations!$B$11:$D$155,3))</f>
        <v>12</v>
      </c>
      <c r="AE34" s="14">
        <f t="shared" si="4"/>
        <v>894</v>
      </c>
      <c r="AF34" s="15">
        <f t="shared" si="5"/>
        <v>906</v>
      </c>
      <c r="AG34" s="8">
        <v>12</v>
      </c>
      <c r="AH34" s="42"/>
      <c r="AI34" s="42"/>
      <c r="AJ34" s="42"/>
      <c r="AK34" s="42"/>
      <c r="AL34" s="11">
        <f>IF(AH34&gt;=1,VLOOKUP(AH34,Destinations!$B$11:$D$155,2),0)</f>
        <v>0</v>
      </c>
      <c r="AM34" s="11">
        <f>IF(AI34&gt;1,VLOOKUP(AI34,Destinations!$B$11:$D$155,2),0)</f>
        <v>0</v>
      </c>
      <c r="AN34" s="11">
        <f>IF(AJ34&gt;1,VLOOKUP(AJ34,Destinations!$B$11:$D$155,2),0)</f>
        <v>0</v>
      </c>
      <c r="AO34" s="8">
        <f>IF(AH34&gt;0,VLOOKUP(AH34,Destinations!$B$11:$D$155,3),0)</f>
        <v>0</v>
      </c>
      <c r="AP34" s="8">
        <f>IF(AI34&gt;0,VLOOKUP(AI34,Destinations!$B$11:$D$155,3),0)</f>
        <v>0</v>
      </c>
      <c r="AQ34" s="8">
        <f>IF(AJ34&gt;0,VLOOKUP(AJ34,Destinations!$B$11:$D$155,3),0)</f>
        <v>0</v>
      </c>
      <c r="AR34" s="8">
        <f>IF(AK34=0,Destinations!$G$11,0)</f>
        <v>12</v>
      </c>
      <c r="AT34" s="14">
        <f t="shared" si="6"/>
        <v>1266</v>
      </c>
      <c r="AU34" s="15">
        <f t="shared" si="7"/>
        <v>1278</v>
      </c>
      <c r="AV34" s="8">
        <v>12</v>
      </c>
      <c r="AW34" s="42"/>
      <c r="AX34" s="42"/>
      <c r="AY34" s="42"/>
      <c r="AZ34" s="42"/>
      <c r="BA34" s="11">
        <f>IF(AW34&gt;=1,VLOOKUP(AW34,Destinations!$B$11:$D$155,2),0)</f>
        <v>0</v>
      </c>
      <c r="BB34" s="11">
        <f>IF(AX34&gt;1,VLOOKUP(AX34,Destinations!$B$11:$D$155,2),0)</f>
        <v>0</v>
      </c>
      <c r="BC34" s="11">
        <f>IF(AY34&gt;1,VLOOKUP(AY34,Destinations!$B$11:$D$155,2),0)</f>
        <v>0</v>
      </c>
      <c r="BD34" s="8">
        <f>IF(AW34&gt;0,VLOOKUP(AW34,Destinations!$B$11:$D$155,3),0)</f>
        <v>0</v>
      </c>
      <c r="BE34" s="8">
        <f>IF(AX34&gt;0,VLOOKUP(AX34,Destinations!$B$11:$D$155,3),0)</f>
        <v>0</v>
      </c>
      <c r="BF34" s="8">
        <f>IF(AY34&gt;0,VLOOKUP(AY34,Destinations!$B$11:$D$155,3),0)</f>
        <v>0</v>
      </c>
      <c r="BG34" s="8">
        <f>IF(AZ34=0,Destinations!$G$11,0)</f>
        <v>12</v>
      </c>
      <c r="BI34" s="14">
        <f t="shared" si="8"/>
        <v>1626</v>
      </c>
      <c r="BJ34" s="15">
        <f t="shared" si="9"/>
        <v>1638</v>
      </c>
      <c r="BK34" s="8">
        <v>12</v>
      </c>
      <c r="BL34" s="42"/>
      <c r="BM34" s="42"/>
      <c r="BN34" s="42"/>
      <c r="BO34" s="42"/>
      <c r="BP34" s="11">
        <f>IF(BL34&gt;=1,VLOOKUP(BL34,Destinations!$B$11:$D$155,2),0)</f>
        <v>0</v>
      </c>
      <c r="BQ34" s="11">
        <f>IF(BM34&gt;1,VLOOKUP(BM34,Destinations!$B$11:$D$155,2),0)</f>
        <v>0</v>
      </c>
      <c r="BR34" s="11">
        <f>IF(BN34&gt;1,VLOOKUP(BN34,Destinations!$B$11:$D$155,2),0)</f>
        <v>0</v>
      </c>
      <c r="BS34" s="8">
        <f>IF(BL34&gt;0,VLOOKUP(BL34,Destinations!$B$11:$D$155,3),0)</f>
        <v>0</v>
      </c>
      <c r="BT34" s="8">
        <f>IF(BM34&gt;0,VLOOKUP(BM34,Destinations!$B$11:$D$155,3),0)</f>
        <v>0</v>
      </c>
      <c r="BU34" s="8">
        <f>IF(BN34&gt;0,VLOOKUP(BN34,Destinations!$B$11:$D$155,3),0)</f>
        <v>0</v>
      </c>
      <c r="BV34" s="8">
        <f>IF(BO34=0,Destinations!$G$11,VLOOKUP(BO34,Destinations!$B$11:$D$155,3))</f>
        <v>12</v>
      </c>
      <c r="BX34" s="14">
        <f t="shared" si="10"/>
        <v>1998</v>
      </c>
      <c r="BY34" s="15">
        <f t="shared" si="11"/>
        <v>2010</v>
      </c>
      <c r="BZ34" s="8">
        <v>12</v>
      </c>
      <c r="CA34" s="42"/>
      <c r="CB34" s="42"/>
      <c r="CC34" s="42"/>
      <c r="CD34" s="42"/>
      <c r="CE34" s="11">
        <f>IF(CA34&gt;=1,VLOOKUP(CA34,Destinations!$B$11:$D$155,2),0)</f>
        <v>0</v>
      </c>
      <c r="CF34" s="11">
        <f>IF(CB34&gt;1,VLOOKUP(CB34,Destinations!$B$11:$D$155,2),0)</f>
        <v>0</v>
      </c>
      <c r="CG34" s="11">
        <f>IF(CC34&gt;1,VLOOKUP(CC34,Destinations!$B$11:$D$155,2),0)</f>
        <v>0</v>
      </c>
      <c r="CH34" s="8">
        <f>IF(CA34&gt;0,VLOOKUP(CA34,Destinations!$B$11:$D$155,3),0)</f>
        <v>0</v>
      </c>
      <c r="CI34" s="8">
        <f>IF(CB34&gt;0,VLOOKUP(CB34,Destinations!$B$11:$D$155,3),0)</f>
        <v>0</v>
      </c>
      <c r="CJ34" s="8">
        <f>IF(CC34&gt;0,VLOOKUP(CC34,Destinations!$B$11:$D$155,3),0)</f>
        <v>0</v>
      </c>
      <c r="CK34" s="8">
        <f>IF(CD34=0,Destinations!$G$11,VLOOKUP(CD34,Destinations!$B$11:$D$155,3))</f>
        <v>12</v>
      </c>
      <c r="CM34" s="14">
        <f t="shared" si="12"/>
        <v>2370</v>
      </c>
      <c r="CN34" s="15">
        <f t="shared" si="13"/>
        <v>2382</v>
      </c>
      <c r="CO34" s="8">
        <v>12</v>
      </c>
      <c r="CP34" s="42"/>
      <c r="CQ34" s="42"/>
      <c r="CR34" s="42"/>
      <c r="CS34" s="42"/>
      <c r="CT34" s="11">
        <f>IF(CP34&gt;=1,VLOOKUP(CP34,Destinations!$B$11:$D$155,2),0)</f>
        <v>0</v>
      </c>
      <c r="CU34" s="11">
        <f>IF(CQ34&gt;1,VLOOKUP(CQ34,Destinations!$B$11:$D$155,2),0)</f>
        <v>0</v>
      </c>
      <c r="CV34" s="11">
        <f>IF(CR34&gt;1,VLOOKUP(CR34,Destinations!$B$11:$D$155,2),0)</f>
        <v>0</v>
      </c>
      <c r="CW34" s="8">
        <f>IF(CP34&gt;0,VLOOKUP(CP34,Destinations!$B$11:$D$155,3),0)</f>
        <v>0</v>
      </c>
      <c r="CX34" s="8">
        <f>IF(CQ34&gt;0,VLOOKUP(CQ34,Destinations!$B$11:$D$155,3),0)</f>
        <v>0</v>
      </c>
      <c r="CY34" s="8">
        <f>IF(CR34&gt;0,VLOOKUP(CR34,Destinations!$B$11:$D$155,3),0)</f>
        <v>0</v>
      </c>
      <c r="CZ34" s="8">
        <f>IF(CS34=0,Destinations!$G$11,VLOOKUP(CS34,Destinations!$B$11:$D$155,3))</f>
        <v>12</v>
      </c>
      <c r="DB34" s="14">
        <f t="shared" si="14"/>
        <v>2730</v>
      </c>
      <c r="DC34" s="15">
        <f t="shared" si="15"/>
        <v>2742</v>
      </c>
      <c r="DD34" s="8">
        <v>12</v>
      </c>
      <c r="DE34" s="42"/>
      <c r="DF34" s="42"/>
      <c r="DG34" s="42"/>
      <c r="DH34" s="42"/>
      <c r="DI34" s="11">
        <f>IF(DE34&gt;=1,VLOOKUP(DE34,Destinations!$B$11:$D$155,2),0)</f>
        <v>0</v>
      </c>
      <c r="DJ34" s="11">
        <f>IF(DF34&gt;1,VLOOKUP(DF34,Destinations!$B$11:$D$155,2),0)</f>
        <v>0</v>
      </c>
      <c r="DK34" s="11">
        <f>IF(DG34&gt;1,VLOOKUP(DG34,Destinations!$B$11:$D$155,2),0)</f>
        <v>0</v>
      </c>
      <c r="DL34" s="8">
        <f>IF(DE34&gt;0,VLOOKUP(DE34,Destinations!$B$11:$D$155,3),0)</f>
        <v>0</v>
      </c>
      <c r="DM34" s="8">
        <f>IF(DF34&gt;0,VLOOKUP(DF34,Destinations!$B$11:$D$155,3),0)</f>
        <v>0</v>
      </c>
      <c r="DN34" s="8">
        <f>IF(DG34&gt;0,VLOOKUP(DG34,Destinations!$B$11:$D$155,3),0)</f>
        <v>0</v>
      </c>
      <c r="DO34" s="8">
        <f>IF(DH34=0,Destinations!$G$11,VLOOKUP(DH34,Destinations!$B$11:$D$155,3))</f>
        <v>12</v>
      </c>
      <c r="DQ34" s="14">
        <f t="shared" si="16"/>
        <v>3102</v>
      </c>
      <c r="DR34" s="15">
        <f t="shared" si="17"/>
        <v>3114</v>
      </c>
      <c r="DS34" s="8">
        <v>12</v>
      </c>
      <c r="DT34" s="42"/>
      <c r="DU34" s="42"/>
      <c r="DV34" s="42"/>
      <c r="DW34" s="42"/>
      <c r="DX34" s="11">
        <f>IF(DT34&gt;=1,VLOOKUP(DT34,Destinations!$B$11:$D$155,2),0)</f>
        <v>0</v>
      </c>
      <c r="DY34" s="11">
        <f>IF(DU34&gt;1,VLOOKUP(DU34,Destinations!$B$11:$D$155,2),0)</f>
        <v>0</v>
      </c>
      <c r="DZ34" s="11">
        <f>IF(DV34&gt;1,VLOOKUP(DV34,Destinations!$B$11:$D$155,2),0)</f>
        <v>0</v>
      </c>
      <c r="EA34" s="8">
        <f>IF(DT34&gt;0,VLOOKUP(DT34,Destinations!$B$11:$D$155,3),0)</f>
        <v>0</v>
      </c>
      <c r="EB34" s="8">
        <f>IF(DU34&gt;0,VLOOKUP(DU34,Destinations!$B$11:$D$155,3),0)</f>
        <v>0</v>
      </c>
      <c r="EC34" s="8">
        <f>IF(DV34&gt;0,VLOOKUP(DV34,Destinations!$B$11:$D$155,3),0)</f>
        <v>0</v>
      </c>
      <c r="ED34" s="8">
        <f>IF(DW34=0,Destinations!$G$11,VLOOKUP(DW34,Destinations!$B$11:$D$155,3))</f>
        <v>12</v>
      </c>
      <c r="EF34" s="14">
        <f t="shared" si="18"/>
        <v>3462</v>
      </c>
      <c r="EG34" s="15">
        <f t="shared" si="19"/>
        <v>3474</v>
      </c>
      <c r="EH34" s="8">
        <v>12</v>
      </c>
      <c r="EI34" s="42"/>
      <c r="EJ34" s="42"/>
      <c r="EK34" s="42"/>
      <c r="EL34" s="42"/>
      <c r="EM34" s="11">
        <f>IF(EI34&gt;=1,VLOOKUP(EI34,Destinations!$B$11:$D$155,2),0)</f>
        <v>0</v>
      </c>
      <c r="EN34" s="11">
        <f>IF(EJ34&gt;1,VLOOKUP(EJ34,Destinations!$B$11:$D$155,2),0)</f>
        <v>0</v>
      </c>
      <c r="EO34" s="11">
        <f>IF(EK34&gt;1,VLOOKUP(EK34,Destinations!$B$11:$D$155,2),0)</f>
        <v>0</v>
      </c>
      <c r="EP34" s="8">
        <f>IF(EI34&gt;0,VLOOKUP(EI34,Destinations!$B$11:$D$155,3),0)</f>
        <v>0</v>
      </c>
      <c r="EQ34" s="8">
        <f>IF(EJ34&gt;0,VLOOKUP(EJ34,Destinations!$B$11:$D$155,3),0)</f>
        <v>0</v>
      </c>
      <c r="ER34" s="8">
        <f>IF(EK34&gt;0,VLOOKUP(EK34,Destinations!$B$11:$D$155,3),0)</f>
        <v>0</v>
      </c>
      <c r="ES34" s="8">
        <f>IF(EL34=0,Destinations!$G$11,VLOOKUP(EL34,Destinations!$B$11:$D$155,3))</f>
        <v>12</v>
      </c>
      <c r="EU34" s="14">
        <f t="shared" si="20"/>
        <v>3834</v>
      </c>
      <c r="EV34" s="15">
        <f t="shared" si="21"/>
        <v>3846</v>
      </c>
      <c r="EW34" s="8">
        <v>12</v>
      </c>
      <c r="EX34" s="42"/>
      <c r="EY34" s="42"/>
      <c r="EZ34" s="42"/>
      <c r="FA34" s="42"/>
      <c r="FB34" s="11">
        <f>IF(EX34&gt;=1,VLOOKUP(EX34,Destinations!$B$11:$D$155,2),0)</f>
        <v>0</v>
      </c>
      <c r="FC34" s="11">
        <f>IF(EY34&gt;1,VLOOKUP(EY34,Destinations!$B$11:$D$155,2),0)</f>
        <v>0</v>
      </c>
      <c r="FD34" s="11">
        <f>IF(EZ34&gt;1,VLOOKUP(EZ34,Destinations!$B$11:$D$155,2),0)</f>
        <v>0</v>
      </c>
      <c r="FE34" s="8">
        <f>IF(EX34&gt;0,VLOOKUP(EX34,Destinations!$B$11:$D$155,3),0)</f>
        <v>0</v>
      </c>
      <c r="FF34" s="8">
        <f>IF(EY34&gt;0,VLOOKUP(EY34,Destinations!$B$11:$D$155,3),0)</f>
        <v>0</v>
      </c>
      <c r="FG34" s="8">
        <f>IF(EZ34&gt;0,VLOOKUP(EZ34,Destinations!$B$11:$D$155,3),0)</f>
        <v>0</v>
      </c>
      <c r="FH34" s="8">
        <f>IF(FA34=0,Destinations!$G$11,VLOOKUP(FA34,Destinations!$B$11:$D$155,3))</f>
        <v>12</v>
      </c>
      <c r="FJ34" s="14">
        <f t="shared" si="22"/>
        <v>4206</v>
      </c>
      <c r="FK34" s="15">
        <f t="shared" si="23"/>
        <v>4218</v>
      </c>
      <c r="FL34" s="8">
        <v>12</v>
      </c>
      <c r="FM34" s="42"/>
      <c r="FN34" s="42"/>
      <c r="FO34" s="42"/>
      <c r="FP34" s="42"/>
      <c r="FQ34" s="11">
        <f>IF(FM34&gt;=1,VLOOKUP(FM34,Destinations!$B$11:$D$155,2),0)</f>
        <v>0</v>
      </c>
      <c r="FR34" s="11">
        <f>IF(FN34&gt;1,VLOOKUP(FN34,Destinations!$B$11:$D$155,2),0)</f>
        <v>0</v>
      </c>
      <c r="FS34" s="11">
        <f>IF(FO34&gt;1,VLOOKUP(FO34,Destinations!$B$11:$D$155,2),0)</f>
        <v>0</v>
      </c>
      <c r="FT34" s="8">
        <f>IF(FM34&gt;0,VLOOKUP(FM34,Destinations!$B$11:$D$155,3),0)</f>
        <v>0</v>
      </c>
      <c r="FU34" s="8">
        <f>IF(FN34&gt;0,VLOOKUP(FN34,Destinations!$B$11:$D$155,3),0)</f>
        <v>0</v>
      </c>
      <c r="FV34" s="8">
        <f>IF(FO34&gt;0,VLOOKUP(FO34,Destinations!$B$11:$D$155,3),0)</f>
        <v>0</v>
      </c>
      <c r="FW34" s="8">
        <f>IF(FP34=0,Destinations!$G$11,VLOOKUP(FP34,Destinations!$B$11:$D$155,3))</f>
        <v>12</v>
      </c>
    </row>
    <row r="35" spans="1:179">
      <c r="A35" s="15">
        <f t="shared" si="0"/>
        <v>174</v>
      </c>
      <c r="B35" s="15">
        <f t="shared" si="1"/>
        <v>186</v>
      </c>
      <c r="C35" s="8">
        <v>13</v>
      </c>
      <c r="D35" s="42"/>
      <c r="E35" s="42"/>
      <c r="F35" s="42"/>
      <c r="G35" s="42"/>
      <c r="H35" s="11">
        <f>IF(D35&gt;=1,VLOOKUP(D35,Destinations!$B$11:$D$155,2),0)</f>
        <v>0</v>
      </c>
      <c r="I35" s="11">
        <f>IF(E35&gt;=1,VLOOKUP(E35,Destinations!$B$11:$D$155,2),0)</f>
        <v>0</v>
      </c>
      <c r="J35" s="11">
        <f>IF(F35&gt;=1,VLOOKUP(F35,Destinations!$B$11:$D$155,2),0)</f>
        <v>0</v>
      </c>
      <c r="K35" s="8">
        <f>IF(D35&gt;0,VLOOKUP(D35,Destinations!$B$11:$D$155,3),0)</f>
        <v>0</v>
      </c>
      <c r="L35" s="8">
        <f>IF(E35&gt;0,VLOOKUP(E35,Destinations!$B$11:$D$155,3),0)</f>
        <v>0</v>
      </c>
      <c r="M35" s="8">
        <f>IF(F35&gt;0,VLOOKUP(F35,Destinations!$B$11:$D$155,3),0)</f>
        <v>0</v>
      </c>
      <c r="N35" s="8">
        <f>IF(G35=0,Destinations!$G$11,VLOOKUP(G35,Destinations!$B$11:$D$155,3))</f>
        <v>12</v>
      </c>
      <c r="P35" s="14">
        <f t="shared" si="2"/>
        <v>546</v>
      </c>
      <c r="Q35" s="15">
        <f t="shared" si="3"/>
        <v>558</v>
      </c>
      <c r="R35" s="8">
        <v>13</v>
      </c>
      <c r="S35" s="42">
        <v>1</v>
      </c>
      <c r="T35" s="42"/>
      <c r="U35" s="42"/>
      <c r="V35" s="42"/>
      <c r="W35" s="11" t="str">
        <f>IF(S35&gt;=1,VLOOKUP(S35,Destinations!$B$11:$D$155,2),0)</f>
        <v>Public Holiday</v>
      </c>
      <c r="X35" s="11">
        <f>IF(T35&gt;=1,VLOOKUP(T35,Destinations!$B$11:$D$155,2),0)</f>
        <v>0</v>
      </c>
      <c r="Y35" s="11">
        <f>IF(U35&gt;=1,VLOOKUP(U35,Destinations!$B$11:$D$155,2),0)</f>
        <v>0</v>
      </c>
      <c r="Z35" s="8">
        <f>IF(S35&gt;0,VLOOKUP(S35,Destinations!$B$11:$D$155,3),0)</f>
        <v>0</v>
      </c>
      <c r="AA35" s="8">
        <f>IF(T35&gt;0,VLOOKUP(T35,Destinations!$B$11:$D$155,3),0)</f>
        <v>0</v>
      </c>
      <c r="AB35" s="8">
        <f>IF(U35&gt;0,VLOOKUP(U35,Destinations!$B$11:$D$155,3),0)</f>
        <v>0</v>
      </c>
      <c r="AC35" s="8">
        <f>IF(V35=0,Destinations!$G$11,VLOOKUP(V35,Destinations!$B$11:$D$155,3))</f>
        <v>12</v>
      </c>
      <c r="AE35" s="14">
        <f t="shared" si="4"/>
        <v>906</v>
      </c>
      <c r="AF35" s="15">
        <f t="shared" si="5"/>
        <v>918</v>
      </c>
      <c r="AG35" s="8">
        <v>13</v>
      </c>
      <c r="AH35" s="42"/>
      <c r="AI35" s="42"/>
      <c r="AJ35" s="42"/>
      <c r="AK35" s="42"/>
      <c r="AL35" s="11">
        <f>IF(AH35&gt;=1,VLOOKUP(AH35,Destinations!$B$11:$D$155,2),0)</f>
        <v>0</v>
      </c>
      <c r="AM35" s="11">
        <f>IF(AI35&gt;1,VLOOKUP(AI35,Destinations!$B$11:$D$155,2),0)</f>
        <v>0</v>
      </c>
      <c r="AN35" s="11">
        <f>IF(AJ35&gt;1,VLOOKUP(AJ35,Destinations!$B$11:$D$155,2),0)</f>
        <v>0</v>
      </c>
      <c r="AO35" s="8">
        <f>IF(AH35&gt;0,VLOOKUP(AH35,Destinations!$B$11:$D$155,3),0)</f>
        <v>0</v>
      </c>
      <c r="AP35" s="8">
        <f>IF(AI35&gt;0,VLOOKUP(AI35,Destinations!$B$11:$D$155,3),0)</f>
        <v>0</v>
      </c>
      <c r="AQ35" s="8">
        <f>IF(AJ35&gt;0,VLOOKUP(AJ35,Destinations!$B$11:$D$155,3),0)</f>
        <v>0</v>
      </c>
      <c r="AR35" s="8">
        <f>IF(AK35=0,Destinations!$G$11,0)</f>
        <v>12</v>
      </c>
      <c r="AT35" s="14">
        <f t="shared" si="6"/>
        <v>1278</v>
      </c>
      <c r="AU35" s="15">
        <f t="shared" si="7"/>
        <v>1290</v>
      </c>
      <c r="AV35" s="8">
        <v>13</v>
      </c>
      <c r="AW35" s="42"/>
      <c r="AX35" s="42"/>
      <c r="AY35" s="42"/>
      <c r="AZ35" s="42"/>
      <c r="BA35" s="11">
        <f>IF(AW35&gt;=1,VLOOKUP(AW35,Destinations!$B$11:$D$155,2),0)</f>
        <v>0</v>
      </c>
      <c r="BB35" s="11">
        <f>IF(AX35&gt;1,VLOOKUP(AX35,Destinations!$B$11:$D$155,2),0)</f>
        <v>0</v>
      </c>
      <c r="BC35" s="11">
        <f>IF(AY35&gt;1,VLOOKUP(AY35,Destinations!$B$11:$D$155,2),0)</f>
        <v>0</v>
      </c>
      <c r="BD35" s="8">
        <f>IF(AW35&gt;0,VLOOKUP(AW35,Destinations!$B$11:$D$155,3),0)</f>
        <v>0</v>
      </c>
      <c r="BE35" s="8">
        <f>IF(AX35&gt;0,VLOOKUP(AX35,Destinations!$B$11:$D$155,3),0)</f>
        <v>0</v>
      </c>
      <c r="BF35" s="8">
        <f>IF(AY35&gt;0,VLOOKUP(AY35,Destinations!$B$11:$D$155,3),0)</f>
        <v>0</v>
      </c>
      <c r="BG35" s="8">
        <f>IF(AZ35=0,Destinations!$G$11,0)</f>
        <v>12</v>
      </c>
      <c r="BI35" s="14">
        <f t="shared" si="8"/>
        <v>1638</v>
      </c>
      <c r="BJ35" s="15">
        <f t="shared" si="9"/>
        <v>1650</v>
      </c>
      <c r="BK35" s="8">
        <v>13</v>
      </c>
      <c r="BL35" s="42"/>
      <c r="BM35" s="42"/>
      <c r="BN35" s="42"/>
      <c r="BO35" s="42"/>
      <c r="BP35" s="11">
        <f>IF(BL35&gt;=1,VLOOKUP(BL35,Destinations!$B$11:$D$155,2),0)</f>
        <v>0</v>
      </c>
      <c r="BQ35" s="11">
        <f>IF(BM35&gt;1,VLOOKUP(BM35,Destinations!$B$11:$D$155,2),0)</f>
        <v>0</v>
      </c>
      <c r="BR35" s="11">
        <f>IF(BN35&gt;1,VLOOKUP(BN35,Destinations!$B$11:$D$155,2),0)</f>
        <v>0</v>
      </c>
      <c r="BS35" s="8">
        <f>IF(BL35&gt;0,VLOOKUP(BL35,Destinations!$B$11:$D$155,3),0)</f>
        <v>0</v>
      </c>
      <c r="BT35" s="8">
        <f>IF(BM35&gt;0,VLOOKUP(BM35,Destinations!$B$11:$D$155,3),0)</f>
        <v>0</v>
      </c>
      <c r="BU35" s="8">
        <f>IF(BN35&gt;0,VLOOKUP(BN35,Destinations!$B$11:$D$155,3),0)</f>
        <v>0</v>
      </c>
      <c r="BV35" s="8">
        <f>IF(BO35=0,Destinations!$G$11,VLOOKUP(BO35,Destinations!$B$11:$D$155,3))</f>
        <v>12</v>
      </c>
      <c r="BX35" s="14">
        <f t="shared" si="10"/>
        <v>2010</v>
      </c>
      <c r="BY35" s="15">
        <f t="shared" si="11"/>
        <v>2022</v>
      </c>
      <c r="BZ35" s="8">
        <v>13</v>
      </c>
      <c r="CA35" s="42"/>
      <c r="CB35" s="42"/>
      <c r="CC35" s="42"/>
      <c r="CD35" s="42"/>
      <c r="CE35" s="11">
        <f>IF(CA35&gt;=1,VLOOKUP(CA35,Destinations!$B$11:$D$155,2),0)</f>
        <v>0</v>
      </c>
      <c r="CF35" s="11">
        <f>IF(CB35&gt;1,VLOOKUP(CB35,Destinations!$B$11:$D$155,2),0)</f>
        <v>0</v>
      </c>
      <c r="CG35" s="11">
        <f>IF(CC35&gt;1,VLOOKUP(CC35,Destinations!$B$11:$D$155,2),0)</f>
        <v>0</v>
      </c>
      <c r="CH35" s="8">
        <f>IF(CA35&gt;0,VLOOKUP(CA35,Destinations!$B$11:$D$155,3),0)</f>
        <v>0</v>
      </c>
      <c r="CI35" s="8">
        <f>IF(CB35&gt;0,VLOOKUP(CB35,Destinations!$B$11:$D$155,3),0)</f>
        <v>0</v>
      </c>
      <c r="CJ35" s="8">
        <f>IF(CC35&gt;0,VLOOKUP(CC35,Destinations!$B$11:$D$155,3),0)</f>
        <v>0</v>
      </c>
      <c r="CK35" s="8">
        <f>IF(CD35=0,Destinations!$G$11,VLOOKUP(CD35,Destinations!$B$11:$D$155,3))</f>
        <v>12</v>
      </c>
      <c r="CM35" s="14">
        <f t="shared" si="12"/>
        <v>2382</v>
      </c>
      <c r="CN35" s="15">
        <f t="shared" si="13"/>
        <v>2394</v>
      </c>
      <c r="CO35" s="8">
        <v>13</v>
      </c>
      <c r="CP35" s="42"/>
      <c r="CQ35" s="42"/>
      <c r="CR35" s="42"/>
      <c r="CS35" s="42"/>
      <c r="CT35" s="11">
        <f>IF(CP35&gt;=1,VLOOKUP(CP35,Destinations!$B$11:$D$155,2),0)</f>
        <v>0</v>
      </c>
      <c r="CU35" s="11">
        <f>IF(CQ35&gt;1,VLOOKUP(CQ35,Destinations!$B$11:$D$155,2),0)</f>
        <v>0</v>
      </c>
      <c r="CV35" s="11">
        <f>IF(CR35&gt;1,VLOOKUP(CR35,Destinations!$B$11:$D$155,2),0)</f>
        <v>0</v>
      </c>
      <c r="CW35" s="8">
        <f>IF(CP35&gt;0,VLOOKUP(CP35,Destinations!$B$11:$D$155,3),0)</f>
        <v>0</v>
      </c>
      <c r="CX35" s="8">
        <f>IF(CQ35&gt;0,VLOOKUP(CQ35,Destinations!$B$11:$D$155,3),0)</f>
        <v>0</v>
      </c>
      <c r="CY35" s="8">
        <f>IF(CR35&gt;0,VLOOKUP(CR35,Destinations!$B$11:$D$155,3),0)</f>
        <v>0</v>
      </c>
      <c r="CZ35" s="8">
        <f>IF(CS35=0,Destinations!$G$11,VLOOKUP(CS35,Destinations!$B$11:$D$155,3))</f>
        <v>12</v>
      </c>
      <c r="DB35" s="14">
        <f t="shared" si="14"/>
        <v>2742</v>
      </c>
      <c r="DC35" s="15">
        <f t="shared" si="15"/>
        <v>2754</v>
      </c>
      <c r="DD35" s="8">
        <v>13</v>
      </c>
      <c r="DE35" s="42"/>
      <c r="DF35" s="42"/>
      <c r="DG35" s="42"/>
      <c r="DH35" s="42"/>
      <c r="DI35" s="11">
        <f>IF(DE35&gt;=1,VLOOKUP(DE35,Destinations!$B$11:$D$155,2),0)</f>
        <v>0</v>
      </c>
      <c r="DJ35" s="11">
        <f>IF(DF35&gt;1,VLOOKUP(DF35,Destinations!$B$11:$D$155,2),0)</f>
        <v>0</v>
      </c>
      <c r="DK35" s="11">
        <f>IF(DG35&gt;1,VLOOKUP(DG35,Destinations!$B$11:$D$155,2),0)</f>
        <v>0</v>
      </c>
      <c r="DL35" s="8">
        <f>IF(DE35&gt;0,VLOOKUP(DE35,Destinations!$B$11:$D$155,3),0)</f>
        <v>0</v>
      </c>
      <c r="DM35" s="8">
        <f>IF(DF35&gt;0,VLOOKUP(DF35,Destinations!$B$11:$D$155,3),0)</f>
        <v>0</v>
      </c>
      <c r="DN35" s="8">
        <f>IF(DG35&gt;0,VLOOKUP(DG35,Destinations!$B$11:$D$155,3),0)</f>
        <v>0</v>
      </c>
      <c r="DO35" s="8">
        <f>IF(DH35=0,Destinations!$G$11,VLOOKUP(DH35,Destinations!$B$11:$D$155,3))</f>
        <v>12</v>
      </c>
      <c r="DQ35" s="14">
        <f t="shared" si="16"/>
        <v>3114</v>
      </c>
      <c r="DR35" s="15">
        <f t="shared" si="17"/>
        <v>3126</v>
      </c>
      <c r="DS35" s="8">
        <v>13</v>
      </c>
      <c r="DT35" s="42"/>
      <c r="DU35" s="42"/>
      <c r="DV35" s="42"/>
      <c r="DW35" s="42"/>
      <c r="DX35" s="11">
        <f>IF(DT35&gt;=1,VLOOKUP(DT35,Destinations!$B$11:$D$155,2),0)</f>
        <v>0</v>
      </c>
      <c r="DY35" s="11">
        <f>IF(DU35&gt;1,VLOOKUP(DU35,Destinations!$B$11:$D$155,2),0)</f>
        <v>0</v>
      </c>
      <c r="DZ35" s="11">
        <f>IF(DV35&gt;1,VLOOKUP(DV35,Destinations!$B$11:$D$155,2),0)</f>
        <v>0</v>
      </c>
      <c r="EA35" s="8">
        <f>IF(DT35&gt;0,VLOOKUP(DT35,Destinations!$B$11:$D$155,3),0)</f>
        <v>0</v>
      </c>
      <c r="EB35" s="8">
        <f>IF(DU35&gt;0,VLOOKUP(DU35,Destinations!$B$11:$D$155,3),0)</f>
        <v>0</v>
      </c>
      <c r="EC35" s="8">
        <f>IF(DV35&gt;0,VLOOKUP(DV35,Destinations!$B$11:$D$155,3),0)</f>
        <v>0</v>
      </c>
      <c r="ED35" s="8">
        <f>IF(DW35=0,Destinations!$G$11,VLOOKUP(DW35,Destinations!$B$11:$D$155,3))</f>
        <v>12</v>
      </c>
      <c r="EF35" s="14">
        <f t="shared" si="18"/>
        <v>3474</v>
      </c>
      <c r="EG35" s="15">
        <f t="shared" si="19"/>
        <v>3486</v>
      </c>
      <c r="EH35" s="8">
        <v>13</v>
      </c>
      <c r="EI35" s="42"/>
      <c r="EJ35" s="42"/>
      <c r="EK35" s="42"/>
      <c r="EL35" s="42"/>
      <c r="EM35" s="11">
        <f>IF(EI35&gt;=1,VLOOKUP(EI35,Destinations!$B$11:$D$155,2),0)</f>
        <v>0</v>
      </c>
      <c r="EN35" s="11">
        <f>IF(EJ35&gt;1,VLOOKUP(EJ35,Destinations!$B$11:$D$155,2),0)</f>
        <v>0</v>
      </c>
      <c r="EO35" s="11">
        <f>IF(EK35&gt;1,VLOOKUP(EK35,Destinations!$B$11:$D$155,2),0)</f>
        <v>0</v>
      </c>
      <c r="EP35" s="8">
        <f>IF(EI35&gt;0,VLOOKUP(EI35,Destinations!$B$11:$D$155,3),0)</f>
        <v>0</v>
      </c>
      <c r="EQ35" s="8">
        <f>IF(EJ35&gt;0,VLOOKUP(EJ35,Destinations!$B$11:$D$155,3),0)</f>
        <v>0</v>
      </c>
      <c r="ER35" s="8">
        <f>IF(EK35&gt;0,VLOOKUP(EK35,Destinations!$B$11:$D$155,3),0)</f>
        <v>0</v>
      </c>
      <c r="ES35" s="8">
        <f>IF(EL35=0,Destinations!$G$11,VLOOKUP(EL35,Destinations!$B$11:$D$155,3))</f>
        <v>12</v>
      </c>
      <c r="EU35" s="14">
        <f t="shared" si="20"/>
        <v>3846</v>
      </c>
      <c r="EV35" s="15">
        <f t="shared" si="21"/>
        <v>3858</v>
      </c>
      <c r="EW35" s="8">
        <v>13</v>
      </c>
      <c r="EX35" s="42"/>
      <c r="EY35" s="42"/>
      <c r="EZ35" s="42"/>
      <c r="FA35" s="42"/>
      <c r="FB35" s="11">
        <f>IF(EX35&gt;=1,VLOOKUP(EX35,Destinations!$B$11:$D$155,2),0)</f>
        <v>0</v>
      </c>
      <c r="FC35" s="11">
        <f>IF(EY35&gt;1,VLOOKUP(EY35,Destinations!$B$11:$D$155,2),0)</f>
        <v>0</v>
      </c>
      <c r="FD35" s="11">
        <f>IF(EZ35&gt;1,VLOOKUP(EZ35,Destinations!$B$11:$D$155,2),0)</f>
        <v>0</v>
      </c>
      <c r="FE35" s="8">
        <f>IF(EX35&gt;0,VLOOKUP(EX35,Destinations!$B$11:$D$155,3),0)</f>
        <v>0</v>
      </c>
      <c r="FF35" s="8">
        <f>IF(EY35&gt;0,VLOOKUP(EY35,Destinations!$B$11:$D$155,3),0)</f>
        <v>0</v>
      </c>
      <c r="FG35" s="8">
        <f>IF(EZ35&gt;0,VLOOKUP(EZ35,Destinations!$B$11:$D$155,3),0)</f>
        <v>0</v>
      </c>
      <c r="FH35" s="8">
        <f>IF(FA35=0,Destinations!$G$11,VLOOKUP(FA35,Destinations!$B$11:$D$155,3))</f>
        <v>12</v>
      </c>
      <c r="FJ35" s="14">
        <f t="shared" si="22"/>
        <v>4218</v>
      </c>
      <c r="FK35" s="15">
        <f t="shared" si="23"/>
        <v>4230</v>
      </c>
      <c r="FL35" s="8">
        <v>13</v>
      </c>
      <c r="FM35" s="42"/>
      <c r="FN35" s="42"/>
      <c r="FO35" s="42"/>
      <c r="FP35" s="42"/>
      <c r="FQ35" s="11">
        <f>IF(FM35&gt;=1,VLOOKUP(FM35,Destinations!$B$11:$D$155,2),0)</f>
        <v>0</v>
      </c>
      <c r="FR35" s="11">
        <f>IF(FN35&gt;1,VLOOKUP(FN35,Destinations!$B$11:$D$155,2),0)</f>
        <v>0</v>
      </c>
      <c r="FS35" s="11">
        <f>IF(FO35&gt;1,VLOOKUP(FO35,Destinations!$B$11:$D$155,2),0)</f>
        <v>0</v>
      </c>
      <c r="FT35" s="8">
        <f>IF(FM35&gt;0,VLOOKUP(FM35,Destinations!$B$11:$D$155,3),0)</f>
        <v>0</v>
      </c>
      <c r="FU35" s="8">
        <f>IF(FN35&gt;0,VLOOKUP(FN35,Destinations!$B$11:$D$155,3),0)</f>
        <v>0</v>
      </c>
      <c r="FV35" s="8">
        <f>IF(FO35&gt;0,VLOOKUP(FO35,Destinations!$B$11:$D$155,3),0)</f>
        <v>0</v>
      </c>
      <c r="FW35" s="8">
        <f>IF(FP35=0,Destinations!$G$11,VLOOKUP(FP35,Destinations!$B$11:$D$155,3))</f>
        <v>12</v>
      </c>
    </row>
    <row r="36" spans="1:179">
      <c r="A36" s="15">
        <f t="shared" si="0"/>
        <v>186</v>
      </c>
      <c r="B36" s="15">
        <f t="shared" si="1"/>
        <v>198</v>
      </c>
      <c r="C36" s="8">
        <v>14</v>
      </c>
      <c r="D36" s="42"/>
      <c r="E36" s="42"/>
      <c r="F36" s="42"/>
      <c r="G36" s="42"/>
      <c r="H36" s="11">
        <f>IF(D36&gt;=1,VLOOKUP(D36,Destinations!$B$11:$D$155,2),0)</f>
        <v>0</v>
      </c>
      <c r="I36" s="11">
        <f>IF(E36&gt;=1,VLOOKUP(E36,Destinations!$B$11:$D$155,2),0)</f>
        <v>0</v>
      </c>
      <c r="J36" s="11">
        <f>IF(F36&gt;=1,VLOOKUP(F36,Destinations!$B$11:$D$155,2),0)</f>
        <v>0</v>
      </c>
      <c r="K36" s="8">
        <f>IF(D36&gt;0,VLOOKUP(D36,Destinations!$B$11:$D$155,3),0)</f>
        <v>0</v>
      </c>
      <c r="L36" s="8">
        <f>IF(E36&gt;0,VLOOKUP(E36,Destinations!$B$11:$D$155,3),0)</f>
        <v>0</v>
      </c>
      <c r="M36" s="8">
        <f>IF(F36&gt;0,VLOOKUP(F36,Destinations!$B$11:$D$155,3),0)</f>
        <v>0</v>
      </c>
      <c r="N36" s="8">
        <f>IF(G36=0,Destinations!$G$11,VLOOKUP(G36,Destinations!$B$11:$D$155,3))</f>
        <v>12</v>
      </c>
      <c r="P36" s="14">
        <f t="shared" si="2"/>
        <v>558</v>
      </c>
      <c r="Q36" s="15">
        <f t="shared" si="3"/>
        <v>570</v>
      </c>
      <c r="R36" s="8">
        <v>14</v>
      </c>
      <c r="S36" s="42"/>
      <c r="T36" s="42"/>
      <c r="U36" s="42"/>
      <c r="V36" s="42"/>
      <c r="W36" s="11">
        <f>IF(S36&gt;=1,VLOOKUP(S36,Destinations!$B$11:$D$155,2),0)</f>
        <v>0</v>
      </c>
      <c r="X36" s="11">
        <f>IF(T36&gt;=1,VLOOKUP(T36,Destinations!$B$11:$D$155,2),0)</f>
        <v>0</v>
      </c>
      <c r="Y36" s="11">
        <f>IF(U36&gt;=1,VLOOKUP(U36,Destinations!$B$11:$D$155,2),0)</f>
        <v>0</v>
      </c>
      <c r="Z36" s="8">
        <f>IF(S36&gt;0,VLOOKUP(S36,Destinations!$B$11:$D$155,3),0)</f>
        <v>0</v>
      </c>
      <c r="AA36" s="8">
        <f>IF(T36&gt;0,VLOOKUP(T36,Destinations!$B$11:$D$155,3),0)</f>
        <v>0</v>
      </c>
      <c r="AB36" s="8">
        <f>IF(U36&gt;0,VLOOKUP(U36,Destinations!$B$11:$D$155,3),0)</f>
        <v>0</v>
      </c>
      <c r="AC36" s="8">
        <f>IF(V36=0,Destinations!$G$11,VLOOKUP(V36,Destinations!$B$11:$D$155,3))</f>
        <v>12</v>
      </c>
      <c r="AE36" s="14">
        <f t="shared" si="4"/>
        <v>918</v>
      </c>
      <c r="AF36" s="15">
        <f t="shared" si="5"/>
        <v>930</v>
      </c>
      <c r="AG36" s="8">
        <v>14</v>
      </c>
      <c r="AH36" s="42"/>
      <c r="AI36" s="42"/>
      <c r="AJ36" s="42"/>
      <c r="AK36" s="42"/>
      <c r="AL36" s="11">
        <f>IF(AH36&gt;=1,VLOOKUP(AH36,Destinations!$B$11:$D$155,2),0)</f>
        <v>0</v>
      </c>
      <c r="AM36" s="11">
        <f>IF(AI36&gt;1,VLOOKUP(AI36,Destinations!$B$11:$D$155,2),0)</f>
        <v>0</v>
      </c>
      <c r="AN36" s="11">
        <f>IF(AJ36&gt;1,VLOOKUP(AJ36,Destinations!$B$11:$D$155,2),0)</f>
        <v>0</v>
      </c>
      <c r="AO36" s="8">
        <f>IF(AH36&gt;0,VLOOKUP(AH36,Destinations!$B$11:$D$155,3),0)</f>
        <v>0</v>
      </c>
      <c r="AP36" s="8">
        <f>IF(AI36&gt;0,VLOOKUP(AI36,Destinations!$B$11:$D$155,3),0)</f>
        <v>0</v>
      </c>
      <c r="AQ36" s="8">
        <f>IF(AJ36&gt;0,VLOOKUP(AJ36,Destinations!$B$11:$D$155,3),0)</f>
        <v>0</v>
      </c>
      <c r="AR36" s="8">
        <f>IF(AK36=0,Destinations!$G$11,0)</f>
        <v>12</v>
      </c>
      <c r="AT36" s="14">
        <f t="shared" si="6"/>
        <v>1290</v>
      </c>
      <c r="AU36" s="15">
        <f t="shared" si="7"/>
        <v>1302</v>
      </c>
      <c r="AV36" s="8">
        <v>14</v>
      </c>
      <c r="AW36" s="42"/>
      <c r="AX36" s="42"/>
      <c r="AY36" s="42"/>
      <c r="AZ36" s="42"/>
      <c r="BA36" s="11">
        <f>IF(AW36&gt;=1,VLOOKUP(AW36,Destinations!$B$11:$D$155,2),0)</f>
        <v>0</v>
      </c>
      <c r="BB36" s="11">
        <f>IF(AX36&gt;1,VLOOKUP(AX36,Destinations!$B$11:$D$155,2),0)</f>
        <v>0</v>
      </c>
      <c r="BC36" s="11">
        <f>IF(AY36&gt;1,VLOOKUP(AY36,Destinations!$B$11:$D$155,2),0)</f>
        <v>0</v>
      </c>
      <c r="BD36" s="8">
        <f>IF(AW36&gt;0,VLOOKUP(AW36,Destinations!$B$11:$D$155,3),0)</f>
        <v>0</v>
      </c>
      <c r="BE36" s="8">
        <f>IF(AX36&gt;0,VLOOKUP(AX36,Destinations!$B$11:$D$155,3),0)</f>
        <v>0</v>
      </c>
      <c r="BF36" s="8">
        <f>IF(AY36&gt;0,VLOOKUP(AY36,Destinations!$B$11:$D$155,3),0)</f>
        <v>0</v>
      </c>
      <c r="BG36" s="8">
        <f>IF(AZ36=0,Destinations!$G$11,0)</f>
        <v>12</v>
      </c>
      <c r="BI36" s="14">
        <f t="shared" si="8"/>
        <v>1650</v>
      </c>
      <c r="BJ36" s="15">
        <f t="shared" si="9"/>
        <v>1662</v>
      </c>
      <c r="BK36" s="8">
        <v>14</v>
      </c>
      <c r="BL36" s="42"/>
      <c r="BM36" s="42"/>
      <c r="BN36" s="42"/>
      <c r="BO36" s="42"/>
      <c r="BP36" s="11">
        <f>IF(BL36&gt;=1,VLOOKUP(BL36,Destinations!$B$11:$D$155,2),0)</f>
        <v>0</v>
      </c>
      <c r="BQ36" s="11">
        <f>IF(BM36&gt;1,VLOOKUP(BM36,Destinations!$B$11:$D$155,2),0)</f>
        <v>0</v>
      </c>
      <c r="BR36" s="11">
        <f>IF(BN36&gt;1,VLOOKUP(BN36,Destinations!$B$11:$D$155,2),0)</f>
        <v>0</v>
      </c>
      <c r="BS36" s="8">
        <f>IF(BL36&gt;0,VLOOKUP(BL36,Destinations!$B$11:$D$155,3),0)</f>
        <v>0</v>
      </c>
      <c r="BT36" s="8">
        <f>IF(BM36&gt;0,VLOOKUP(BM36,Destinations!$B$11:$D$155,3),0)</f>
        <v>0</v>
      </c>
      <c r="BU36" s="8">
        <f>IF(BN36&gt;0,VLOOKUP(BN36,Destinations!$B$11:$D$155,3),0)</f>
        <v>0</v>
      </c>
      <c r="BV36" s="8">
        <f>IF(BO36=0,Destinations!$G$11,VLOOKUP(BO36,Destinations!$B$11:$D$155,3))</f>
        <v>12</v>
      </c>
      <c r="BX36" s="14">
        <f t="shared" si="10"/>
        <v>2022</v>
      </c>
      <c r="BY36" s="15">
        <f t="shared" si="11"/>
        <v>2034</v>
      </c>
      <c r="BZ36" s="8">
        <v>14</v>
      </c>
      <c r="CA36" s="42"/>
      <c r="CB36" s="42"/>
      <c r="CC36" s="42"/>
      <c r="CD36" s="42"/>
      <c r="CE36" s="11">
        <f>IF(CA36&gt;=1,VLOOKUP(CA36,Destinations!$B$11:$D$155,2),0)</f>
        <v>0</v>
      </c>
      <c r="CF36" s="11">
        <f>IF(CB36&gt;1,VLOOKUP(CB36,Destinations!$B$11:$D$155,2),0)</f>
        <v>0</v>
      </c>
      <c r="CG36" s="11">
        <f>IF(CC36&gt;1,VLOOKUP(CC36,Destinations!$B$11:$D$155,2),0)</f>
        <v>0</v>
      </c>
      <c r="CH36" s="8">
        <f>IF(CA36&gt;0,VLOOKUP(CA36,Destinations!$B$11:$D$155,3),0)</f>
        <v>0</v>
      </c>
      <c r="CI36" s="8">
        <f>IF(CB36&gt;0,VLOOKUP(CB36,Destinations!$B$11:$D$155,3),0)</f>
        <v>0</v>
      </c>
      <c r="CJ36" s="8">
        <f>IF(CC36&gt;0,VLOOKUP(CC36,Destinations!$B$11:$D$155,3),0)</f>
        <v>0</v>
      </c>
      <c r="CK36" s="8">
        <f>IF(CD36=0,Destinations!$G$11,VLOOKUP(CD36,Destinations!$B$11:$D$155,3))</f>
        <v>12</v>
      </c>
      <c r="CM36" s="14">
        <f t="shared" si="12"/>
        <v>2394</v>
      </c>
      <c r="CN36" s="15">
        <f t="shared" si="13"/>
        <v>2406</v>
      </c>
      <c r="CO36" s="8">
        <v>14</v>
      </c>
      <c r="CP36" s="42"/>
      <c r="CQ36" s="42"/>
      <c r="CR36" s="42"/>
      <c r="CS36" s="42"/>
      <c r="CT36" s="11">
        <f>IF(CP36&gt;=1,VLOOKUP(CP36,Destinations!$B$11:$D$155,2),0)</f>
        <v>0</v>
      </c>
      <c r="CU36" s="11">
        <f>IF(CQ36&gt;1,VLOOKUP(CQ36,Destinations!$B$11:$D$155,2),0)</f>
        <v>0</v>
      </c>
      <c r="CV36" s="11">
        <f>IF(CR36&gt;1,VLOOKUP(CR36,Destinations!$B$11:$D$155,2),0)</f>
        <v>0</v>
      </c>
      <c r="CW36" s="8">
        <f>IF(CP36&gt;0,VLOOKUP(CP36,Destinations!$B$11:$D$155,3),0)</f>
        <v>0</v>
      </c>
      <c r="CX36" s="8">
        <f>IF(CQ36&gt;0,VLOOKUP(CQ36,Destinations!$B$11:$D$155,3),0)</f>
        <v>0</v>
      </c>
      <c r="CY36" s="8">
        <f>IF(CR36&gt;0,VLOOKUP(CR36,Destinations!$B$11:$D$155,3),0)</f>
        <v>0</v>
      </c>
      <c r="CZ36" s="8">
        <f>IF(CS36=0,Destinations!$G$11,VLOOKUP(CS36,Destinations!$B$11:$D$155,3))</f>
        <v>12</v>
      </c>
      <c r="DB36" s="14">
        <f t="shared" si="14"/>
        <v>2754</v>
      </c>
      <c r="DC36" s="15">
        <f t="shared" si="15"/>
        <v>2766</v>
      </c>
      <c r="DD36" s="8">
        <v>14</v>
      </c>
      <c r="DE36" s="42"/>
      <c r="DF36" s="42"/>
      <c r="DG36" s="42"/>
      <c r="DH36" s="42"/>
      <c r="DI36" s="11">
        <f>IF(DE36&gt;=1,VLOOKUP(DE36,Destinations!$B$11:$D$155,2),0)</f>
        <v>0</v>
      </c>
      <c r="DJ36" s="11">
        <f>IF(DF36&gt;1,VLOOKUP(DF36,Destinations!$B$11:$D$155,2),0)</f>
        <v>0</v>
      </c>
      <c r="DK36" s="11">
        <f>IF(DG36&gt;1,VLOOKUP(DG36,Destinations!$B$11:$D$155,2),0)</f>
        <v>0</v>
      </c>
      <c r="DL36" s="8">
        <f>IF(DE36&gt;0,VLOOKUP(DE36,Destinations!$B$11:$D$155,3),0)</f>
        <v>0</v>
      </c>
      <c r="DM36" s="8">
        <f>IF(DF36&gt;0,VLOOKUP(DF36,Destinations!$B$11:$D$155,3),0)</f>
        <v>0</v>
      </c>
      <c r="DN36" s="8">
        <f>IF(DG36&gt;0,VLOOKUP(DG36,Destinations!$B$11:$D$155,3),0)</f>
        <v>0</v>
      </c>
      <c r="DO36" s="8">
        <f>IF(DH36=0,Destinations!$G$11,VLOOKUP(DH36,Destinations!$B$11:$D$155,3))</f>
        <v>12</v>
      </c>
      <c r="DQ36" s="14">
        <f t="shared" si="16"/>
        <v>3126</v>
      </c>
      <c r="DR36" s="15">
        <f t="shared" si="17"/>
        <v>3138</v>
      </c>
      <c r="DS36" s="8">
        <v>14</v>
      </c>
      <c r="DT36" s="42"/>
      <c r="DU36" s="42"/>
      <c r="DV36" s="42"/>
      <c r="DW36" s="42"/>
      <c r="DX36" s="11">
        <f>IF(DT36&gt;=1,VLOOKUP(DT36,Destinations!$B$11:$D$155,2),0)</f>
        <v>0</v>
      </c>
      <c r="DY36" s="11">
        <f>IF(DU36&gt;1,VLOOKUP(DU36,Destinations!$B$11:$D$155,2),0)</f>
        <v>0</v>
      </c>
      <c r="DZ36" s="11">
        <f>IF(DV36&gt;1,VLOOKUP(DV36,Destinations!$B$11:$D$155,2),0)</f>
        <v>0</v>
      </c>
      <c r="EA36" s="8">
        <f>IF(DT36&gt;0,VLOOKUP(DT36,Destinations!$B$11:$D$155,3),0)</f>
        <v>0</v>
      </c>
      <c r="EB36" s="8">
        <f>IF(DU36&gt;0,VLOOKUP(DU36,Destinations!$B$11:$D$155,3),0)</f>
        <v>0</v>
      </c>
      <c r="EC36" s="8">
        <f>IF(DV36&gt;0,VLOOKUP(DV36,Destinations!$B$11:$D$155,3),0)</f>
        <v>0</v>
      </c>
      <c r="ED36" s="8">
        <f>IF(DW36=0,Destinations!$G$11,VLOOKUP(DW36,Destinations!$B$11:$D$155,3))</f>
        <v>12</v>
      </c>
      <c r="EF36" s="14">
        <f t="shared" si="18"/>
        <v>3486</v>
      </c>
      <c r="EG36" s="15">
        <f t="shared" si="19"/>
        <v>3498</v>
      </c>
      <c r="EH36" s="8">
        <v>14</v>
      </c>
      <c r="EI36" s="42"/>
      <c r="EJ36" s="42"/>
      <c r="EK36" s="42"/>
      <c r="EL36" s="42"/>
      <c r="EM36" s="11">
        <f>IF(EI36&gt;=1,VLOOKUP(EI36,Destinations!$B$11:$D$155,2),0)</f>
        <v>0</v>
      </c>
      <c r="EN36" s="11">
        <f>IF(EJ36&gt;1,VLOOKUP(EJ36,Destinations!$B$11:$D$155,2),0)</f>
        <v>0</v>
      </c>
      <c r="EO36" s="11">
        <f>IF(EK36&gt;1,VLOOKUP(EK36,Destinations!$B$11:$D$155,2),0)</f>
        <v>0</v>
      </c>
      <c r="EP36" s="8">
        <f>IF(EI36&gt;0,VLOOKUP(EI36,Destinations!$B$11:$D$155,3),0)</f>
        <v>0</v>
      </c>
      <c r="EQ36" s="8">
        <f>IF(EJ36&gt;0,VLOOKUP(EJ36,Destinations!$B$11:$D$155,3),0)</f>
        <v>0</v>
      </c>
      <c r="ER36" s="8">
        <f>IF(EK36&gt;0,VLOOKUP(EK36,Destinations!$B$11:$D$155,3),0)</f>
        <v>0</v>
      </c>
      <c r="ES36" s="8">
        <f>IF(EL36=0,Destinations!$G$11,VLOOKUP(EL36,Destinations!$B$11:$D$155,3))</f>
        <v>12</v>
      </c>
      <c r="EU36" s="14">
        <f t="shared" si="20"/>
        <v>3858</v>
      </c>
      <c r="EV36" s="15">
        <f t="shared" si="21"/>
        <v>3870</v>
      </c>
      <c r="EW36" s="8">
        <v>14</v>
      </c>
      <c r="EX36" s="42"/>
      <c r="EY36" s="42"/>
      <c r="EZ36" s="42"/>
      <c r="FA36" s="42"/>
      <c r="FB36" s="11">
        <f>IF(EX36&gt;=1,VLOOKUP(EX36,Destinations!$B$11:$D$155,2),0)</f>
        <v>0</v>
      </c>
      <c r="FC36" s="11">
        <f>IF(EY36&gt;1,VLOOKUP(EY36,Destinations!$B$11:$D$155,2),0)</f>
        <v>0</v>
      </c>
      <c r="FD36" s="11">
        <f>IF(EZ36&gt;1,VLOOKUP(EZ36,Destinations!$B$11:$D$155,2),0)</f>
        <v>0</v>
      </c>
      <c r="FE36" s="8">
        <f>IF(EX36&gt;0,VLOOKUP(EX36,Destinations!$B$11:$D$155,3),0)</f>
        <v>0</v>
      </c>
      <c r="FF36" s="8">
        <f>IF(EY36&gt;0,VLOOKUP(EY36,Destinations!$B$11:$D$155,3),0)</f>
        <v>0</v>
      </c>
      <c r="FG36" s="8">
        <f>IF(EZ36&gt;0,VLOOKUP(EZ36,Destinations!$B$11:$D$155,3),0)</f>
        <v>0</v>
      </c>
      <c r="FH36" s="8">
        <f>IF(FA36=0,Destinations!$G$11,VLOOKUP(FA36,Destinations!$B$11:$D$155,3))</f>
        <v>12</v>
      </c>
      <c r="FJ36" s="14">
        <f t="shared" si="22"/>
        <v>4230</v>
      </c>
      <c r="FK36" s="15">
        <f t="shared" si="23"/>
        <v>4242</v>
      </c>
      <c r="FL36" s="8">
        <v>14</v>
      </c>
      <c r="FM36" s="42"/>
      <c r="FN36" s="42"/>
      <c r="FO36" s="42"/>
      <c r="FP36" s="42"/>
      <c r="FQ36" s="11">
        <f>IF(FM36&gt;=1,VLOOKUP(FM36,Destinations!$B$11:$D$155,2),0)</f>
        <v>0</v>
      </c>
      <c r="FR36" s="11">
        <f>IF(FN36&gt;1,VLOOKUP(FN36,Destinations!$B$11:$D$155,2),0)</f>
        <v>0</v>
      </c>
      <c r="FS36" s="11">
        <f>IF(FO36&gt;1,VLOOKUP(FO36,Destinations!$B$11:$D$155,2),0)</f>
        <v>0</v>
      </c>
      <c r="FT36" s="8">
        <f>IF(FM36&gt;0,VLOOKUP(FM36,Destinations!$B$11:$D$155,3),0)</f>
        <v>0</v>
      </c>
      <c r="FU36" s="8">
        <f>IF(FN36&gt;0,VLOOKUP(FN36,Destinations!$B$11:$D$155,3),0)</f>
        <v>0</v>
      </c>
      <c r="FV36" s="8">
        <f>IF(FO36&gt;0,VLOOKUP(FO36,Destinations!$B$11:$D$155,3),0)</f>
        <v>0</v>
      </c>
      <c r="FW36" s="8">
        <f>IF(FP36=0,Destinations!$G$11,VLOOKUP(FP36,Destinations!$B$11:$D$155,3))</f>
        <v>12</v>
      </c>
    </row>
    <row r="37" spans="1:179">
      <c r="A37" s="15">
        <f t="shared" si="0"/>
        <v>198</v>
      </c>
      <c r="B37" s="15">
        <f t="shared" si="1"/>
        <v>210</v>
      </c>
      <c r="C37" s="8">
        <v>15</v>
      </c>
      <c r="D37" s="42"/>
      <c r="E37" s="42"/>
      <c r="F37" s="42"/>
      <c r="G37" s="42"/>
      <c r="H37" s="11">
        <f>IF(D37&gt;=1,VLOOKUP(D37,Destinations!$B$11:$D$155,2),0)</f>
        <v>0</v>
      </c>
      <c r="I37" s="11">
        <f>IF(E37&gt;=1,VLOOKUP(E37,Destinations!$B$11:$D$155,2),0)</f>
        <v>0</v>
      </c>
      <c r="J37" s="11">
        <f>IF(F37&gt;=1,VLOOKUP(F37,Destinations!$B$11:$D$155,2),0)</f>
        <v>0</v>
      </c>
      <c r="K37" s="8">
        <f>IF(D37&gt;0,VLOOKUP(D37,Destinations!$B$11:$D$155,3),0)</f>
        <v>0</v>
      </c>
      <c r="L37" s="8">
        <f>IF(E37&gt;0,VLOOKUP(E37,Destinations!$B$11:$D$155,3),0)</f>
        <v>0</v>
      </c>
      <c r="M37" s="8">
        <f>IF(F37&gt;0,VLOOKUP(F37,Destinations!$B$11:$D$155,3),0)</f>
        <v>0</v>
      </c>
      <c r="N37" s="8">
        <f>IF(G37=0,Destinations!$G$11,VLOOKUP(G37,Destinations!$B$11:$D$155,3))</f>
        <v>12</v>
      </c>
      <c r="P37" s="14">
        <f t="shared" si="2"/>
        <v>570</v>
      </c>
      <c r="Q37" s="15">
        <f t="shared" si="3"/>
        <v>582</v>
      </c>
      <c r="R37" s="8">
        <v>15</v>
      </c>
      <c r="S37" s="42"/>
      <c r="T37" s="42"/>
      <c r="U37" s="42"/>
      <c r="V37" s="42"/>
      <c r="W37" s="11">
        <f>IF(S37&gt;=1,VLOOKUP(S37,Destinations!$B$11:$D$155,2),0)</f>
        <v>0</v>
      </c>
      <c r="X37" s="11">
        <f>IF(T37&gt;=1,VLOOKUP(T37,Destinations!$B$11:$D$155,2),0)</f>
        <v>0</v>
      </c>
      <c r="Y37" s="11">
        <f>IF(U37&gt;=1,VLOOKUP(U37,Destinations!$B$11:$D$155,2),0)</f>
        <v>0</v>
      </c>
      <c r="Z37" s="8">
        <f>IF(S37&gt;0,VLOOKUP(S37,Destinations!$B$11:$D$155,3),0)</f>
        <v>0</v>
      </c>
      <c r="AA37" s="8">
        <f>IF(T37&gt;0,VLOOKUP(T37,Destinations!$B$11:$D$155,3),0)</f>
        <v>0</v>
      </c>
      <c r="AB37" s="8">
        <f>IF(U37&gt;0,VLOOKUP(U37,Destinations!$B$11:$D$155,3),0)</f>
        <v>0</v>
      </c>
      <c r="AC37" s="8">
        <f>IF(V37=0,Destinations!$G$11,VLOOKUP(V37,Destinations!$B$11:$D$155,3))</f>
        <v>12</v>
      </c>
      <c r="AE37" s="14">
        <f t="shared" si="4"/>
        <v>930</v>
      </c>
      <c r="AF37" s="15">
        <f t="shared" si="5"/>
        <v>942</v>
      </c>
      <c r="AG37" s="8">
        <v>15</v>
      </c>
      <c r="AH37" s="42"/>
      <c r="AI37" s="42"/>
      <c r="AJ37" s="42"/>
      <c r="AK37" s="42"/>
      <c r="AL37" s="11">
        <f>IF(AH37&gt;=1,VLOOKUP(AH37,Destinations!$B$11:$D$155,2),0)</f>
        <v>0</v>
      </c>
      <c r="AM37" s="11">
        <f>IF(AI37&gt;1,VLOOKUP(AI37,Destinations!$B$11:$D$155,2),0)</f>
        <v>0</v>
      </c>
      <c r="AN37" s="11">
        <f>IF(AJ37&gt;1,VLOOKUP(AJ37,Destinations!$B$11:$D$155,2),0)</f>
        <v>0</v>
      </c>
      <c r="AO37" s="8">
        <f>IF(AH37&gt;0,VLOOKUP(AH37,Destinations!$B$11:$D$155,3),0)</f>
        <v>0</v>
      </c>
      <c r="AP37" s="8">
        <f>IF(AI37&gt;0,VLOOKUP(AI37,Destinations!$B$11:$D$155,3),0)</f>
        <v>0</v>
      </c>
      <c r="AQ37" s="8">
        <f>IF(AJ37&gt;0,VLOOKUP(AJ37,Destinations!$B$11:$D$155,3),0)</f>
        <v>0</v>
      </c>
      <c r="AR37" s="8">
        <f>IF(AK37=0,Destinations!$G$11,0)</f>
        <v>12</v>
      </c>
      <c r="AT37" s="14">
        <f t="shared" si="6"/>
        <v>1302</v>
      </c>
      <c r="AU37" s="15">
        <f t="shared" si="7"/>
        <v>1314</v>
      </c>
      <c r="AV37" s="8">
        <v>15</v>
      </c>
      <c r="AW37" s="42"/>
      <c r="AX37" s="42"/>
      <c r="AY37" s="42"/>
      <c r="AZ37" s="42"/>
      <c r="BA37" s="11">
        <f>IF(AW37&gt;=1,VLOOKUP(AW37,Destinations!$B$11:$D$155,2),0)</f>
        <v>0</v>
      </c>
      <c r="BB37" s="11">
        <f>IF(AX37&gt;1,VLOOKUP(AX37,Destinations!$B$11:$D$155,2),0)</f>
        <v>0</v>
      </c>
      <c r="BC37" s="11">
        <f>IF(AY37&gt;1,VLOOKUP(AY37,Destinations!$B$11:$D$155,2),0)</f>
        <v>0</v>
      </c>
      <c r="BD37" s="8">
        <f>IF(AW37&gt;0,VLOOKUP(AW37,Destinations!$B$11:$D$155,3),0)</f>
        <v>0</v>
      </c>
      <c r="BE37" s="8">
        <f>IF(AX37&gt;0,VLOOKUP(AX37,Destinations!$B$11:$D$155,3),0)</f>
        <v>0</v>
      </c>
      <c r="BF37" s="8">
        <f>IF(AY37&gt;0,VLOOKUP(AY37,Destinations!$B$11:$D$155,3),0)</f>
        <v>0</v>
      </c>
      <c r="BG37" s="8">
        <f>IF(AZ37=0,Destinations!$G$11,0)</f>
        <v>12</v>
      </c>
      <c r="BI37" s="14">
        <f t="shared" si="8"/>
        <v>1662</v>
      </c>
      <c r="BJ37" s="15">
        <f t="shared" si="9"/>
        <v>1674</v>
      </c>
      <c r="BK37" s="8">
        <v>15</v>
      </c>
      <c r="BL37" s="42"/>
      <c r="BM37" s="42"/>
      <c r="BN37" s="42"/>
      <c r="BO37" s="42"/>
      <c r="BP37" s="11">
        <f>IF(BL37&gt;=1,VLOOKUP(BL37,Destinations!$B$11:$D$155,2),0)</f>
        <v>0</v>
      </c>
      <c r="BQ37" s="11">
        <f>IF(BM37&gt;1,VLOOKUP(BM37,Destinations!$B$11:$D$155,2),0)</f>
        <v>0</v>
      </c>
      <c r="BR37" s="11">
        <f>IF(BN37&gt;1,VLOOKUP(BN37,Destinations!$B$11:$D$155,2),0)</f>
        <v>0</v>
      </c>
      <c r="BS37" s="8">
        <f>IF(BL37&gt;0,VLOOKUP(BL37,Destinations!$B$11:$D$155,3),0)</f>
        <v>0</v>
      </c>
      <c r="BT37" s="8">
        <f>IF(BM37&gt;0,VLOOKUP(BM37,Destinations!$B$11:$D$155,3),0)</f>
        <v>0</v>
      </c>
      <c r="BU37" s="8">
        <f>IF(BN37&gt;0,VLOOKUP(BN37,Destinations!$B$11:$D$155,3),0)</f>
        <v>0</v>
      </c>
      <c r="BV37" s="8">
        <f>IF(BO37=0,Destinations!$G$11,VLOOKUP(BO37,Destinations!$B$11:$D$155,3))</f>
        <v>12</v>
      </c>
      <c r="BX37" s="14">
        <f t="shared" si="10"/>
        <v>2034</v>
      </c>
      <c r="BY37" s="15">
        <f t="shared" si="11"/>
        <v>2046</v>
      </c>
      <c r="BZ37" s="8">
        <v>15</v>
      </c>
      <c r="CA37" s="42"/>
      <c r="CB37" s="42"/>
      <c r="CC37" s="42"/>
      <c r="CD37" s="42"/>
      <c r="CE37" s="11">
        <f>IF(CA37&gt;=1,VLOOKUP(CA37,Destinations!$B$11:$D$155,2),0)</f>
        <v>0</v>
      </c>
      <c r="CF37" s="11">
        <f>IF(CB37&gt;1,VLOOKUP(CB37,Destinations!$B$11:$D$155,2),0)</f>
        <v>0</v>
      </c>
      <c r="CG37" s="11">
        <f>IF(CC37&gt;1,VLOOKUP(CC37,Destinations!$B$11:$D$155,2),0)</f>
        <v>0</v>
      </c>
      <c r="CH37" s="8">
        <f>IF(CA37&gt;0,VLOOKUP(CA37,Destinations!$B$11:$D$155,3),0)</f>
        <v>0</v>
      </c>
      <c r="CI37" s="8">
        <f>IF(CB37&gt;0,VLOOKUP(CB37,Destinations!$B$11:$D$155,3),0)</f>
        <v>0</v>
      </c>
      <c r="CJ37" s="8">
        <f>IF(CC37&gt;0,VLOOKUP(CC37,Destinations!$B$11:$D$155,3),0)</f>
        <v>0</v>
      </c>
      <c r="CK37" s="8">
        <f>IF(CD37=0,Destinations!$G$11,VLOOKUP(CD37,Destinations!$B$11:$D$155,3))</f>
        <v>12</v>
      </c>
      <c r="CM37" s="14">
        <f t="shared" si="12"/>
        <v>2406</v>
      </c>
      <c r="CN37" s="15">
        <f t="shared" si="13"/>
        <v>2418</v>
      </c>
      <c r="CO37" s="8">
        <v>15</v>
      </c>
      <c r="CP37" s="42"/>
      <c r="CQ37" s="42"/>
      <c r="CR37" s="42"/>
      <c r="CS37" s="42"/>
      <c r="CT37" s="11">
        <f>IF(CP37&gt;=1,VLOOKUP(CP37,Destinations!$B$11:$D$155,2),0)</f>
        <v>0</v>
      </c>
      <c r="CU37" s="11">
        <f>IF(CQ37&gt;1,VLOOKUP(CQ37,Destinations!$B$11:$D$155,2),0)</f>
        <v>0</v>
      </c>
      <c r="CV37" s="11">
        <f>IF(CR37&gt;1,VLOOKUP(CR37,Destinations!$B$11:$D$155,2),0)</f>
        <v>0</v>
      </c>
      <c r="CW37" s="8">
        <f>IF(CP37&gt;0,VLOOKUP(CP37,Destinations!$B$11:$D$155,3),0)</f>
        <v>0</v>
      </c>
      <c r="CX37" s="8">
        <f>IF(CQ37&gt;0,VLOOKUP(CQ37,Destinations!$B$11:$D$155,3),0)</f>
        <v>0</v>
      </c>
      <c r="CY37" s="8">
        <f>IF(CR37&gt;0,VLOOKUP(CR37,Destinations!$B$11:$D$155,3),0)</f>
        <v>0</v>
      </c>
      <c r="CZ37" s="8">
        <f>IF(CS37=0,Destinations!$G$11,VLOOKUP(CS37,Destinations!$B$11:$D$155,3))</f>
        <v>12</v>
      </c>
      <c r="DB37" s="14">
        <f t="shared" si="14"/>
        <v>2766</v>
      </c>
      <c r="DC37" s="15">
        <f t="shared" si="15"/>
        <v>2778</v>
      </c>
      <c r="DD37" s="8">
        <v>15</v>
      </c>
      <c r="DE37" s="42"/>
      <c r="DF37" s="42"/>
      <c r="DG37" s="42"/>
      <c r="DH37" s="42"/>
      <c r="DI37" s="11">
        <f>IF(DE37&gt;=1,VLOOKUP(DE37,Destinations!$B$11:$D$155,2),0)</f>
        <v>0</v>
      </c>
      <c r="DJ37" s="11">
        <f>IF(DF37&gt;1,VLOOKUP(DF37,Destinations!$B$11:$D$155,2),0)</f>
        <v>0</v>
      </c>
      <c r="DK37" s="11">
        <f>IF(DG37&gt;1,VLOOKUP(DG37,Destinations!$B$11:$D$155,2),0)</f>
        <v>0</v>
      </c>
      <c r="DL37" s="8">
        <f>IF(DE37&gt;0,VLOOKUP(DE37,Destinations!$B$11:$D$155,3),0)</f>
        <v>0</v>
      </c>
      <c r="DM37" s="8">
        <f>IF(DF37&gt;0,VLOOKUP(DF37,Destinations!$B$11:$D$155,3),0)</f>
        <v>0</v>
      </c>
      <c r="DN37" s="8">
        <f>IF(DG37&gt;0,VLOOKUP(DG37,Destinations!$B$11:$D$155,3),0)</f>
        <v>0</v>
      </c>
      <c r="DO37" s="8">
        <f>IF(DH37=0,Destinations!$G$11,VLOOKUP(DH37,Destinations!$B$11:$D$155,3))</f>
        <v>12</v>
      </c>
      <c r="DQ37" s="14">
        <f t="shared" si="16"/>
        <v>3138</v>
      </c>
      <c r="DR37" s="15">
        <f t="shared" si="17"/>
        <v>3150</v>
      </c>
      <c r="DS37" s="8">
        <v>15</v>
      </c>
      <c r="DT37" s="42"/>
      <c r="DU37" s="42"/>
      <c r="DV37" s="42"/>
      <c r="DW37" s="42"/>
      <c r="DX37" s="11">
        <f>IF(DT37&gt;=1,VLOOKUP(DT37,Destinations!$B$11:$D$155,2),0)</f>
        <v>0</v>
      </c>
      <c r="DY37" s="11">
        <f>IF(DU37&gt;1,VLOOKUP(DU37,Destinations!$B$11:$D$155,2),0)</f>
        <v>0</v>
      </c>
      <c r="DZ37" s="11">
        <f>IF(DV37&gt;1,VLOOKUP(DV37,Destinations!$B$11:$D$155,2),0)</f>
        <v>0</v>
      </c>
      <c r="EA37" s="8">
        <f>IF(DT37&gt;0,VLOOKUP(DT37,Destinations!$B$11:$D$155,3),0)</f>
        <v>0</v>
      </c>
      <c r="EB37" s="8">
        <f>IF(DU37&gt;0,VLOOKUP(DU37,Destinations!$B$11:$D$155,3),0)</f>
        <v>0</v>
      </c>
      <c r="EC37" s="8">
        <f>IF(DV37&gt;0,VLOOKUP(DV37,Destinations!$B$11:$D$155,3),0)</f>
        <v>0</v>
      </c>
      <c r="ED37" s="8">
        <f>IF(DW37=0,Destinations!$G$11,VLOOKUP(DW37,Destinations!$B$11:$D$155,3))</f>
        <v>12</v>
      </c>
      <c r="EF37" s="14">
        <f t="shared" si="18"/>
        <v>3498</v>
      </c>
      <c r="EG37" s="15">
        <f t="shared" si="19"/>
        <v>3510</v>
      </c>
      <c r="EH37" s="8">
        <v>15</v>
      </c>
      <c r="EI37" s="42"/>
      <c r="EJ37" s="42"/>
      <c r="EK37" s="42"/>
      <c r="EL37" s="42"/>
      <c r="EM37" s="11">
        <f>IF(EI37&gt;=1,VLOOKUP(EI37,Destinations!$B$11:$D$155,2),0)</f>
        <v>0</v>
      </c>
      <c r="EN37" s="11">
        <f>IF(EJ37&gt;1,VLOOKUP(EJ37,Destinations!$B$11:$D$155,2),0)</f>
        <v>0</v>
      </c>
      <c r="EO37" s="11">
        <f>IF(EK37&gt;1,VLOOKUP(EK37,Destinations!$B$11:$D$155,2),0)</f>
        <v>0</v>
      </c>
      <c r="EP37" s="8">
        <f>IF(EI37&gt;0,VLOOKUP(EI37,Destinations!$B$11:$D$155,3),0)</f>
        <v>0</v>
      </c>
      <c r="EQ37" s="8">
        <f>IF(EJ37&gt;0,VLOOKUP(EJ37,Destinations!$B$11:$D$155,3),0)</f>
        <v>0</v>
      </c>
      <c r="ER37" s="8">
        <f>IF(EK37&gt;0,VLOOKUP(EK37,Destinations!$B$11:$D$155,3),0)</f>
        <v>0</v>
      </c>
      <c r="ES37" s="8">
        <f>IF(EL37=0,Destinations!$G$11,VLOOKUP(EL37,Destinations!$B$11:$D$155,3))</f>
        <v>12</v>
      </c>
      <c r="EU37" s="14">
        <f t="shared" si="20"/>
        <v>3870</v>
      </c>
      <c r="EV37" s="15">
        <f t="shared" si="21"/>
        <v>3882</v>
      </c>
      <c r="EW37" s="8">
        <v>15</v>
      </c>
      <c r="EX37" s="42"/>
      <c r="EY37" s="42"/>
      <c r="EZ37" s="42"/>
      <c r="FA37" s="42"/>
      <c r="FB37" s="11">
        <f>IF(EX37&gt;=1,VLOOKUP(EX37,Destinations!$B$11:$D$155,2),0)</f>
        <v>0</v>
      </c>
      <c r="FC37" s="11">
        <f>IF(EY37&gt;1,VLOOKUP(EY37,Destinations!$B$11:$D$155,2),0)</f>
        <v>0</v>
      </c>
      <c r="FD37" s="11">
        <f>IF(EZ37&gt;1,VLOOKUP(EZ37,Destinations!$B$11:$D$155,2),0)</f>
        <v>0</v>
      </c>
      <c r="FE37" s="8">
        <f>IF(EX37&gt;0,VLOOKUP(EX37,Destinations!$B$11:$D$155,3),0)</f>
        <v>0</v>
      </c>
      <c r="FF37" s="8">
        <f>IF(EY37&gt;0,VLOOKUP(EY37,Destinations!$B$11:$D$155,3),0)</f>
        <v>0</v>
      </c>
      <c r="FG37" s="8">
        <f>IF(EZ37&gt;0,VLOOKUP(EZ37,Destinations!$B$11:$D$155,3),0)</f>
        <v>0</v>
      </c>
      <c r="FH37" s="8">
        <f>IF(FA37=0,Destinations!$G$11,VLOOKUP(FA37,Destinations!$B$11:$D$155,3))</f>
        <v>12</v>
      </c>
      <c r="FJ37" s="14">
        <f t="shared" si="22"/>
        <v>4242</v>
      </c>
      <c r="FK37" s="15">
        <f t="shared" si="23"/>
        <v>4254</v>
      </c>
      <c r="FL37" s="8">
        <v>15</v>
      </c>
      <c r="FM37" s="42"/>
      <c r="FN37" s="42"/>
      <c r="FO37" s="42"/>
      <c r="FP37" s="42"/>
      <c r="FQ37" s="11">
        <f>IF(FM37&gt;=1,VLOOKUP(FM37,Destinations!$B$11:$D$155,2),0)</f>
        <v>0</v>
      </c>
      <c r="FR37" s="11">
        <f>IF(FN37&gt;1,VLOOKUP(FN37,Destinations!$B$11:$D$155,2),0)</f>
        <v>0</v>
      </c>
      <c r="FS37" s="11">
        <f>IF(FO37&gt;1,VLOOKUP(FO37,Destinations!$B$11:$D$155,2),0)</f>
        <v>0</v>
      </c>
      <c r="FT37" s="8">
        <f>IF(FM37&gt;0,VLOOKUP(FM37,Destinations!$B$11:$D$155,3),0)</f>
        <v>0</v>
      </c>
      <c r="FU37" s="8">
        <f>IF(FN37&gt;0,VLOOKUP(FN37,Destinations!$B$11:$D$155,3),0)</f>
        <v>0</v>
      </c>
      <c r="FV37" s="8">
        <f>IF(FO37&gt;0,VLOOKUP(FO37,Destinations!$B$11:$D$155,3),0)</f>
        <v>0</v>
      </c>
      <c r="FW37" s="8">
        <f>IF(FP37=0,Destinations!$G$11,VLOOKUP(FP37,Destinations!$B$11:$D$155,3))</f>
        <v>12</v>
      </c>
    </row>
    <row r="38" spans="1:179">
      <c r="A38" s="15">
        <f t="shared" si="0"/>
        <v>210</v>
      </c>
      <c r="B38" s="15">
        <f t="shared" si="1"/>
        <v>222</v>
      </c>
      <c r="C38" s="8">
        <v>16</v>
      </c>
      <c r="D38" s="42"/>
      <c r="E38" s="42"/>
      <c r="F38" s="42"/>
      <c r="G38" s="42"/>
      <c r="H38" s="11">
        <f>IF(D38&gt;=1,VLOOKUP(D38,Destinations!$B$11:$D$155,2),0)</f>
        <v>0</v>
      </c>
      <c r="I38" s="11">
        <f>IF(E38&gt;=1,VLOOKUP(E38,Destinations!$B$11:$D$155,2),0)</f>
        <v>0</v>
      </c>
      <c r="J38" s="11">
        <f>IF(F38&gt;=1,VLOOKUP(F38,Destinations!$B$11:$D$155,2),0)</f>
        <v>0</v>
      </c>
      <c r="K38" s="8">
        <f>IF(D38&gt;0,VLOOKUP(D38,Destinations!$B$11:$D$155,3),0)</f>
        <v>0</v>
      </c>
      <c r="L38" s="8">
        <f>IF(E38&gt;0,VLOOKUP(E38,Destinations!$B$11:$D$155,3),0)</f>
        <v>0</v>
      </c>
      <c r="M38" s="8">
        <f>IF(F38&gt;0,VLOOKUP(F38,Destinations!$B$11:$D$155,3),0)</f>
        <v>0</v>
      </c>
      <c r="N38" s="8">
        <f>IF(G38=0,Destinations!$G$11,VLOOKUP(G38,Destinations!$B$11:$D$155,3))</f>
        <v>12</v>
      </c>
      <c r="P38" s="14">
        <f t="shared" si="2"/>
        <v>582</v>
      </c>
      <c r="Q38" s="15">
        <f t="shared" si="3"/>
        <v>594</v>
      </c>
      <c r="R38" s="8">
        <v>16</v>
      </c>
      <c r="S38" s="42"/>
      <c r="T38" s="42"/>
      <c r="U38" s="42"/>
      <c r="V38" s="42"/>
      <c r="W38" s="11">
        <f>IF(S38&gt;=1,VLOOKUP(S38,Destinations!$B$11:$D$155,2),0)</f>
        <v>0</v>
      </c>
      <c r="X38" s="11">
        <f>IF(T38&gt;=1,VLOOKUP(T38,Destinations!$B$11:$D$155,2),0)</f>
        <v>0</v>
      </c>
      <c r="Y38" s="11">
        <f>IF(U38&gt;=1,VLOOKUP(U38,Destinations!$B$11:$D$155,2),0)</f>
        <v>0</v>
      </c>
      <c r="Z38" s="8">
        <f>IF(S38&gt;0,VLOOKUP(S38,Destinations!$B$11:$D$155,3),0)</f>
        <v>0</v>
      </c>
      <c r="AA38" s="8">
        <f>IF(T38&gt;0,VLOOKUP(T38,Destinations!$B$11:$D$155,3),0)</f>
        <v>0</v>
      </c>
      <c r="AB38" s="8">
        <f>IF(U38&gt;0,VLOOKUP(U38,Destinations!$B$11:$D$155,3),0)</f>
        <v>0</v>
      </c>
      <c r="AC38" s="8">
        <f>IF(V38=0,Destinations!$G$11,VLOOKUP(V38,Destinations!$B$11:$D$155,3))</f>
        <v>12</v>
      </c>
      <c r="AE38" s="14">
        <f t="shared" si="4"/>
        <v>942</v>
      </c>
      <c r="AF38" s="15">
        <f t="shared" si="5"/>
        <v>954</v>
      </c>
      <c r="AG38" s="8">
        <v>16</v>
      </c>
      <c r="AH38" s="42"/>
      <c r="AI38" s="42"/>
      <c r="AJ38" s="42"/>
      <c r="AK38" s="42"/>
      <c r="AL38" s="11">
        <f>IF(AH38&gt;=1,VLOOKUP(AH38,Destinations!$B$11:$D$155,2),0)</f>
        <v>0</v>
      </c>
      <c r="AM38" s="11">
        <f>IF(AI38&gt;1,VLOOKUP(AI38,Destinations!$B$11:$D$155,2),0)</f>
        <v>0</v>
      </c>
      <c r="AN38" s="11">
        <f>IF(AJ38&gt;1,VLOOKUP(AJ38,Destinations!$B$11:$D$155,2),0)</f>
        <v>0</v>
      </c>
      <c r="AO38" s="8">
        <f>IF(AH38&gt;0,VLOOKUP(AH38,Destinations!$B$11:$D$155,3),0)</f>
        <v>0</v>
      </c>
      <c r="AP38" s="8">
        <f>IF(AI38&gt;0,VLOOKUP(AI38,Destinations!$B$11:$D$155,3),0)</f>
        <v>0</v>
      </c>
      <c r="AQ38" s="8">
        <f>IF(AJ38&gt;0,VLOOKUP(AJ38,Destinations!$B$11:$D$155,3),0)</f>
        <v>0</v>
      </c>
      <c r="AR38" s="8">
        <f>IF(AK38=0,Destinations!$G$11,0)</f>
        <v>12</v>
      </c>
      <c r="AT38" s="14">
        <f t="shared" si="6"/>
        <v>1314</v>
      </c>
      <c r="AU38" s="15">
        <f t="shared" si="7"/>
        <v>1326</v>
      </c>
      <c r="AV38" s="8">
        <v>16</v>
      </c>
      <c r="AW38" s="42">
        <v>1</v>
      </c>
      <c r="AX38" s="42"/>
      <c r="AY38" s="42"/>
      <c r="AZ38" s="42"/>
      <c r="BA38" s="11" t="str">
        <f>IF(AW38&gt;=1,VLOOKUP(AW38,Destinations!$B$11:$D$155,2),0)</f>
        <v>Public Holiday</v>
      </c>
      <c r="BB38" s="11">
        <f>IF(AX38&gt;1,VLOOKUP(AX38,Destinations!$B$11:$D$155,2),0)</f>
        <v>0</v>
      </c>
      <c r="BC38" s="11">
        <f>IF(AY38&gt;1,VLOOKUP(AY38,Destinations!$B$11:$D$155,2),0)</f>
        <v>0</v>
      </c>
      <c r="BD38" s="8">
        <f>IF(AW38&gt;0,VLOOKUP(AW38,Destinations!$B$11:$D$155,3),0)</f>
        <v>0</v>
      </c>
      <c r="BE38" s="8">
        <f>IF(AX38&gt;0,VLOOKUP(AX38,Destinations!$B$11:$D$155,3),0)</f>
        <v>0</v>
      </c>
      <c r="BF38" s="8">
        <f>IF(AY38&gt;0,VLOOKUP(AY38,Destinations!$B$11:$D$155,3),0)</f>
        <v>0</v>
      </c>
      <c r="BG38" s="8">
        <f>IF(AZ38=0,Destinations!$G$11,0)</f>
        <v>12</v>
      </c>
      <c r="BI38" s="14">
        <f t="shared" si="8"/>
        <v>1674</v>
      </c>
      <c r="BJ38" s="15">
        <f t="shared" si="9"/>
        <v>1686</v>
      </c>
      <c r="BK38" s="8">
        <v>16</v>
      </c>
      <c r="BL38" s="42"/>
      <c r="BM38" s="42"/>
      <c r="BN38" s="42"/>
      <c r="BO38" s="42"/>
      <c r="BP38" s="11">
        <f>IF(BL38&gt;=1,VLOOKUP(BL38,Destinations!$B$11:$D$155,2),0)</f>
        <v>0</v>
      </c>
      <c r="BQ38" s="11">
        <f>IF(BM38&gt;1,VLOOKUP(BM38,Destinations!$B$11:$D$155,2),0)</f>
        <v>0</v>
      </c>
      <c r="BR38" s="11">
        <f>IF(BN38&gt;1,VLOOKUP(BN38,Destinations!$B$11:$D$155,2),0)</f>
        <v>0</v>
      </c>
      <c r="BS38" s="8">
        <f>IF(BL38&gt;0,VLOOKUP(BL38,Destinations!$B$11:$D$155,3),0)</f>
        <v>0</v>
      </c>
      <c r="BT38" s="8">
        <f>IF(BM38&gt;0,VLOOKUP(BM38,Destinations!$B$11:$D$155,3),0)</f>
        <v>0</v>
      </c>
      <c r="BU38" s="8">
        <f>IF(BN38&gt;0,VLOOKUP(BN38,Destinations!$B$11:$D$155,3),0)</f>
        <v>0</v>
      </c>
      <c r="BV38" s="8">
        <f>IF(BO38=0,Destinations!$G$11,VLOOKUP(BO38,Destinations!$B$11:$D$155,3))</f>
        <v>12</v>
      </c>
      <c r="BX38" s="14">
        <f t="shared" si="10"/>
        <v>2046</v>
      </c>
      <c r="BY38" s="15">
        <f t="shared" si="11"/>
        <v>2058</v>
      </c>
      <c r="BZ38" s="8">
        <v>16</v>
      </c>
      <c r="CA38" s="42"/>
      <c r="CB38" s="42"/>
      <c r="CC38" s="42"/>
      <c r="CD38" s="42"/>
      <c r="CE38" s="11">
        <f>IF(CA38&gt;=1,VLOOKUP(CA38,Destinations!$B$11:$D$155,2),0)</f>
        <v>0</v>
      </c>
      <c r="CF38" s="11">
        <f>IF(CB38&gt;1,VLOOKUP(CB38,Destinations!$B$11:$D$155,2),0)</f>
        <v>0</v>
      </c>
      <c r="CG38" s="11">
        <f>IF(CC38&gt;1,VLOOKUP(CC38,Destinations!$B$11:$D$155,2),0)</f>
        <v>0</v>
      </c>
      <c r="CH38" s="8">
        <f>IF(CA38&gt;0,VLOOKUP(CA38,Destinations!$B$11:$D$155,3),0)</f>
        <v>0</v>
      </c>
      <c r="CI38" s="8">
        <f>IF(CB38&gt;0,VLOOKUP(CB38,Destinations!$B$11:$D$155,3),0)</f>
        <v>0</v>
      </c>
      <c r="CJ38" s="8">
        <f>IF(CC38&gt;0,VLOOKUP(CC38,Destinations!$B$11:$D$155,3),0)</f>
        <v>0</v>
      </c>
      <c r="CK38" s="8">
        <f>IF(CD38=0,Destinations!$G$11,VLOOKUP(CD38,Destinations!$B$11:$D$155,3))</f>
        <v>12</v>
      </c>
      <c r="CM38" s="14">
        <f t="shared" si="12"/>
        <v>2418</v>
      </c>
      <c r="CN38" s="15">
        <f t="shared" si="13"/>
        <v>2430</v>
      </c>
      <c r="CO38" s="8">
        <v>16</v>
      </c>
      <c r="CP38" s="42"/>
      <c r="CQ38" s="42"/>
      <c r="CR38" s="42"/>
      <c r="CS38" s="42"/>
      <c r="CT38" s="11">
        <f>IF(CP38&gt;=1,VLOOKUP(CP38,Destinations!$B$11:$D$155,2),0)</f>
        <v>0</v>
      </c>
      <c r="CU38" s="11">
        <f>IF(CQ38&gt;1,VLOOKUP(CQ38,Destinations!$B$11:$D$155,2),0)</f>
        <v>0</v>
      </c>
      <c r="CV38" s="11">
        <f>IF(CR38&gt;1,VLOOKUP(CR38,Destinations!$B$11:$D$155,2),0)</f>
        <v>0</v>
      </c>
      <c r="CW38" s="8">
        <f>IF(CP38&gt;0,VLOOKUP(CP38,Destinations!$B$11:$D$155,3),0)</f>
        <v>0</v>
      </c>
      <c r="CX38" s="8">
        <f>IF(CQ38&gt;0,VLOOKUP(CQ38,Destinations!$B$11:$D$155,3),0)</f>
        <v>0</v>
      </c>
      <c r="CY38" s="8">
        <f>IF(CR38&gt;0,VLOOKUP(CR38,Destinations!$B$11:$D$155,3),0)</f>
        <v>0</v>
      </c>
      <c r="CZ38" s="8">
        <f>IF(CS38=0,Destinations!$G$11,VLOOKUP(CS38,Destinations!$B$11:$D$155,3))</f>
        <v>12</v>
      </c>
      <c r="DB38" s="14">
        <f t="shared" si="14"/>
        <v>2778</v>
      </c>
      <c r="DC38" s="15">
        <f t="shared" si="15"/>
        <v>2790</v>
      </c>
      <c r="DD38" s="8">
        <v>16</v>
      </c>
      <c r="DE38" s="42"/>
      <c r="DF38" s="42"/>
      <c r="DG38" s="42"/>
      <c r="DH38" s="42"/>
      <c r="DI38" s="11">
        <f>IF(DE38&gt;=1,VLOOKUP(DE38,Destinations!$B$11:$D$155,2),0)</f>
        <v>0</v>
      </c>
      <c r="DJ38" s="11">
        <f>IF(DF38&gt;1,VLOOKUP(DF38,Destinations!$B$11:$D$155,2),0)</f>
        <v>0</v>
      </c>
      <c r="DK38" s="11">
        <f>IF(DG38&gt;1,VLOOKUP(DG38,Destinations!$B$11:$D$155,2),0)</f>
        <v>0</v>
      </c>
      <c r="DL38" s="8">
        <f>IF(DE38&gt;0,VLOOKUP(DE38,Destinations!$B$11:$D$155,3),0)</f>
        <v>0</v>
      </c>
      <c r="DM38" s="8">
        <f>IF(DF38&gt;0,VLOOKUP(DF38,Destinations!$B$11:$D$155,3),0)</f>
        <v>0</v>
      </c>
      <c r="DN38" s="8">
        <f>IF(DG38&gt;0,VLOOKUP(DG38,Destinations!$B$11:$D$155,3),0)</f>
        <v>0</v>
      </c>
      <c r="DO38" s="8">
        <f>IF(DH38=0,Destinations!$G$11,VLOOKUP(DH38,Destinations!$B$11:$D$155,3))</f>
        <v>12</v>
      </c>
      <c r="DQ38" s="14">
        <f t="shared" si="16"/>
        <v>3150</v>
      </c>
      <c r="DR38" s="15">
        <f t="shared" si="17"/>
        <v>3162</v>
      </c>
      <c r="DS38" s="8">
        <v>16</v>
      </c>
      <c r="DT38" s="42"/>
      <c r="DU38" s="42"/>
      <c r="DV38" s="42"/>
      <c r="DW38" s="42"/>
      <c r="DX38" s="11">
        <f>IF(DT38&gt;=1,VLOOKUP(DT38,Destinations!$B$11:$D$155,2),0)</f>
        <v>0</v>
      </c>
      <c r="DY38" s="11">
        <f>IF(DU38&gt;1,VLOOKUP(DU38,Destinations!$B$11:$D$155,2),0)</f>
        <v>0</v>
      </c>
      <c r="DZ38" s="11">
        <f>IF(DV38&gt;1,VLOOKUP(DV38,Destinations!$B$11:$D$155,2),0)</f>
        <v>0</v>
      </c>
      <c r="EA38" s="8">
        <f>IF(DT38&gt;0,VLOOKUP(DT38,Destinations!$B$11:$D$155,3),0)</f>
        <v>0</v>
      </c>
      <c r="EB38" s="8">
        <f>IF(DU38&gt;0,VLOOKUP(DU38,Destinations!$B$11:$D$155,3),0)</f>
        <v>0</v>
      </c>
      <c r="EC38" s="8">
        <f>IF(DV38&gt;0,VLOOKUP(DV38,Destinations!$B$11:$D$155,3),0)</f>
        <v>0</v>
      </c>
      <c r="ED38" s="8">
        <f>IF(DW38=0,Destinations!$G$11,VLOOKUP(DW38,Destinations!$B$11:$D$155,3))</f>
        <v>12</v>
      </c>
      <c r="EF38" s="14">
        <f t="shared" si="18"/>
        <v>3510</v>
      </c>
      <c r="EG38" s="15">
        <f t="shared" si="19"/>
        <v>3522</v>
      </c>
      <c r="EH38" s="8">
        <v>16</v>
      </c>
      <c r="EI38" s="42">
        <v>1</v>
      </c>
      <c r="EJ38" s="42"/>
      <c r="EK38" s="42"/>
      <c r="EL38" s="42"/>
      <c r="EM38" s="11" t="str">
        <f>IF(EI38&gt;=1,VLOOKUP(EI38,Destinations!$B$11:$D$155,2),0)</f>
        <v>Public Holiday</v>
      </c>
      <c r="EN38" s="11">
        <f>IF(EJ38&gt;1,VLOOKUP(EJ38,Destinations!$B$11:$D$155,2),0)</f>
        <v>0</v>
      </c>
      <c r="EO38" s="11">
        <f>IF(EK38&gt;1,VLOOKUP(EK38,Destinations!$B$11:$D$155,2),0)</f>
        <v>0</v>
      </c>
      <c r="EP38" s="8">
        <f>IF(EI38&gt;0,VLOOKUP(EI38,Destinations!$B$11:$D$155,3),0)</f>
        <v>0</v>
      </c>
      <c r="EQ38" s="8">
        <f>IF(EJ38&gt;0,VLOOKUP(EJ38,Destinations!$B$11:$D$155,3),0)</f>
        <v>0</v>
      </c>
      <c r="ER38" s="8">
        <f>IF(EK38&gt;0,VLOOKUP(EK38,Destinations!$B$11:$D$155,3),0)</f>
        <v>0</v>
      </c>
      <c r="ES38" s="8">
        <f>IF(EL38=0,Destinations!$G$11,VLOOKUP(EL38,Destinations!$B$11:$D$155,3))</f>
        <v>12</v>
      </c>
      <c r="EU38" s="14">
        <f t="shared" si="20"/>
        <v>3882</v>
      </c>
      <c r="EV38" s="15">
        <f t="shared" si="21"/>
        <v>3894</v>
      </c>
      <c r="EW38" s="8">
        <v>16</v>
      </c>
      <c r="EX38" s="42"/>
      <c r="EY38" s="42"/>
      <c r="EZ38" s="42"/>
      <c r="FA38" s="42"/>
      <c r="FB38" s="11">
        <f>IF(EX38&gt;=1,VLOOKUP(EX38,Destinations!$B$11:$D$155,2),0)</f>
        <v>0</v>
      </c>
      <c r="FC38" s="11">
        <f>IF(EY38&gt;1,VLOOKUP(EY38,Destinations!$B$11:$D$155,2),0)</f>
        <v>0</v>
      </c>
      <c r="FD38" s="11">
        <f>IF(EZ38&gt;1,VLOOKUP(EZ38,Destinations!$B$11:$D$155,2),0)</f>
        <v>0</v>
      </c>
      <c r="FE38" s="8">
        <f>IF(EX38&gt;0,VLOOKUP(EX38,Destinations!$B$11:$D$155,3),0)</f>
        <v>0</v>
      </c>
      <c r="FF38" s="8">
        <f>IF(EY38&gt;0,VLOOKUP(EY38,Destinations!$B$11:$D$155,3),0)</f>
        <v>0</v>
      </c>
      <c r="FG38" s="8">
        <f>IF(EZ38&gt;0,VLOOKUP(EZ38,Destinations!$B$11:$D$155,3),0)</f>
        <v>0</v>
      </c>
      <c r="FH38" s="8">
        <f>IF(FA38=0,Destinations!$G$11,VLOOKUP(FA38,Destinations!$B$11:$D$155,3))</f>
        <v>12</v>
      </c>
      <c r="FJ38" s="14">
        <f t="shared" si="22"/>
        <v>4254</v>
      </c>
      <c r="FK38" s="15">
        <f t="shared" si="23"/>
        <v>4266</v>
      </c>
      <c r="FL38" s="8">
        <v>16</v>
      </c>
      <c r="FM38" s="42"/>
      <c r="FN38" s="42"/>
      <c r="FO38" s="42"/>
      <c r="FP38" s="42"/>
      <c r="FQ38" s="11">
        <f>IF(FM38&gt;=1,VLOOKUP(FM38,Destinations!$B$11:$D$155,2),0)</f>
        <v>0</v>
      </c>
      <c r="FR38" s="11">
        <f>IF(FN38&gt;1,VLOOKUP(FN38,Destinations!$B$11:$D$155,2),0)</f>
        <v>0</v>
      </c>
      <c r="FS38" s="11">
        <f>IF(FO38&gt;1,VLOOKUP(FO38,Destinations!$B$11:$D$155,2),0)</f>
        <v>0</v>
      </c>
      <c r="FT38" s="8">
        <f>IF(FM38&gt;0,VLOOKUP(FM38,Destinations!$B$11:$D$155,3),0)</f>
        <v>0</v>
      </c>
      <c r="FU38" s="8">
        <f>IF(FN38&gt;0,VLOOKUP(FN38,Destinations!$B$11:$D$155,3),0)</f>
        <v>0</v>
      </c>
      <c r="FV38" s="8">
        <f>IF(FO38&gt;0,VLOOKUP(FO38,Destinations!$B$11:$D$155,3),0)</f>
        <v>0</v>
      </c>
      <c r="FW38" s="8">
        <f>IF(FP38=0,Destinations!$G$11,VLOOKUP(FP38,Destinations!$B$11:$D$155,3))</f>
        <v>12</v>
      </c>
    </row>
    <row r="39" spans="1:179">
      <c r="A39" s="15">
        <f t="shared" si="0"/>
        <v>222</v>
      </c>
      <c r="B39" s="15">
        <f t="shared" si="1"/>
        <v>234</v>
      </c>
      <c r="C39" s="8">
        <v>17</v>
      </c>
      <c r="D39" s="42"/>
      <c r="E39" s="42"/>
      <c r="F39" s="42"/>
      <c r="G39" s="42"/>
      <c r="H39" s="11">
        <f>IF(D39&gt;=1,VLOOKUP(D39,Destinations!$B$11:$D$155,2),0)</f>
        <v>0</v>
      </c>
      <c r="I39" s="11">
        <f>IF(E39&gt;=1,VLOOKUP(E39,Destinations!$B$11:$D$155,2),0)</f>
        <v>0</v>
      </c>
      <c r="J39" s="11">
        <f>IF(F39&gt;=1,VLOOKUP(F39,Destinations!$B$11:$D$155,2),0)</f>
        <v>0</v>
      </c>
      <c r="K39" s="8">
        <f>IF(D39&gt;0,VLOOKUP(D39,Destinations!$B$11:$D$155,3),0)</f>
        <v>0</v>
      </c>
      <c r="L39" s="8">
        <f>IF(E39&gt;0,VLOOKUP(E39,Destinations!$B$11:$D$155,3),0)</f>
        <v>0</v>
      </c>
      <c r="M39" s="8">
        <f>IF(F39&gt;0,VLOOKUP(F39,Destinations!$B$11:$D$155,3),0)</f>
        <v>0</v>
      </c>
      <c r="N39" s="8">
        <f>IF(G39=0,Destinations!$G$11,VLOOKUP(G39,Destinations!$B$11:$D$155,3))</f>
        <v>12</v>
      </c>
      <c r="P39" s="14">
        <f t="shared" si="2"/>
        <v>594</v>
      </c>
      <c r="Q39" s="15">
        <f t="shared" si="3"/>
        <v>606</v>
      </c>
      <c r="R39" s="8">
        <v>17</v>
      </c>
      <c r="S39" s="42"/>
      <c r="T39" s="42"/>
      <c r="U39" s="42"/>
      <c r="V39" s="42"/>
      <c r="W39" s="11">
        <f>IF(S39&gt;=1,VLOOKUP(S39,Destinations!$B$11:$D$155,2),0)</f>
        <v>0</v>
      </c>
      <c r="X39" s="11">
        <f>IF(T39&gt;=1,VLOOKUP(T39,Destinations!$B$11:$D$155,2),0)</f>
        <v>0</v>
      </c>
      <c r="Y39" s="11">
        <f>IF(U39&gt;=1,VLOOKUP(U39,Destinations!$B$11:$D$155,2),0)</f>
        <v>0</v>
      </c>
      <c r="Z39" s="8">
        <f>IF(S39&gt;0,VLOOKUP(S39,Destinations!$B$11:$D$155,3),0)</f>
        <v>0</v>
      </c>
      <c r="AA39" s="8">
        <f>IF(T39&gt;0,VLOOKUP(T39,Destinations!$B$11:$D$155,3),0)</f>
        <v>0</v>
      </c>
      <c r="AB39" s="8">
        <f>IF(U39&gt;0,VLOOKUP(U39,Destinations!$B$11:$D$155,3),0)</f>
        <v>0</v>
      </c>
      <c r="AC39" s="8">
        <f>IF(V39=0,Destinations!$G$11,VLOOKUP(V39,Destinations!$B$11:$D$155,3))</f>
        <v>12</v>
      </c>
      <c r="AE39" s="14">
        <f t="shared" si="4"/>
        <v>954</v>
      </c>
      <c r="AF39" s="15">
        <f t="shared" si="5"/>
        <v>966</v>
      </c>
      <c r="AG39" s="8">
        <v>17</v>
      </c>
      <c r="AH39" s="42"/>
      <c r="AI39" s="42"/>
      <c r="AJ39" s="42"/>
      <c r="AK39" s="42"/>
      <c r="AL39" s="11">
        <f>IF(AH39&gt;=1,VLOOKUP(AH39,Destinations!$B$11:$D$155,2),0)</f>
        <v>0</v>
      </c>
      <c r="AM39" s="11">
        <f>IF(AI39&gt;1,VLOOKUP(AI39,Destinations!$B$11:$D$155,2),0)</f>
        <v>0</v>
      </c>
      <c r="AN39" s="11">
        <f>IF(AJ39&gt;1,VLOOKUP(AJ39,Destinations!$B$11:$D$155,2),0)</f>
        <v>0</v>
      </c>
      <c r="AO39" s="8">
        <f>IF(AH39&gt;0,VLOOKUP(AH39,Destinations!$B$11:$D$155,3),0)</f>
        <v>0</v>
      </c>
      <c r="AP39" s="8">
        <f>IF(AI39&gt;0,VLOOKUP(AI39,Destinations!$B$11:$D$155,3),0)</f>
        <v>0</v>
      </c>
      <c r="AQ39" s="8">
        <f>IF(AJ39&gt;0,VLOOKUP(AJ39,Destinations!$B$11:$D$155,3),0)</f>
        <v>0</v>
      </c>
      <c r="AR39" s="8">
        <f>IF(AK39=0,Destinations!$G$11,0)</f>
        <v>12</v>
      </c>
      <c r="AT39" s="14">
        <f t="shared" si="6"/>
        <v>1326</v>
      </c>
      <c r="AU39" s="15">
        <f t="shared" si="7"/>
        <v>1338</v>
      </c>
      <c r="AV39" s="8">
        <v>17</v>
      </c>
      <c r="AW39" s="42"/>
      <c r="AX39" s="42"/>
      <c r="AY39" s="42"/>
      <c r="AZ39" s="42"/>
      <c r="BA39" s="11">
        <f>IF(AW39&gt;=1,VLOOKUP(AW39,Destinations!$B$11:$D$155,2),0)</f>
        <v>0</v>
      </c>
      <c r="BB39" s="11">
        <f>IF(AX39&gt;1,VLOOKUP(AX39,Destinations!$B$11:$D$155,2),0)</f>
        <v>0</v>
      </c>
      <c r="BC39" s="11">
        <f>IF(AY39&gt;1,VLOOKUP(AY39,Destinations!$B$11:$D$155,2),0)</f>
        <v>0</v>
      </c>
      <c r="BD39" s="8">
        <f>IF(AW39&gt;0,VLOOKUP(AW39,Destinations!$B$11:$D$155,3),0)</f>
        <v>0</v>
      </c>
      <c r="BE39" s="8">
        <f>IF(AX39&gt;0,VLOOKUP(AX39,Destinations!$B$11:$D$155,3),0)</f>
        <v>0</v>
      </c>
      <c r="BF39" s="8">
        <f>IF(AY39&gt;0,VLOOKUP(AY39,Destinations!$B$11:$D$155,3),0)</f>
        <v>0</v>
      </c>
      <c r="BG39" s="8">
        <f>IF(AZ39=0,Destinations!$G$11,0)</f>
        <v>12</v>
      </c>
      <c r="BI39" s="14">
        <f t="shared" si="8"/>
        <v>1686</v>
      </c>
      <c r="BJ39" s="15">
        <f t="shared" si="9"/>
        <v>1698</v>
      </c>
      <c r="BK39" s="8">
        <v>17</v>
      </c>
      <c r="BL39" s="42"/>
      <c r="BM39" s="42"/>
      <c r="BN39" s="42"/>
      <c r="BO39" s="42"/>
      <c r="BP39" s="11">
        <f>IF(BL39&gt;=1,VLOOKUP(BL39,Destinations!$B$11:$D$155,2),0)</f>
        <v>0</v>
      </c>
      <c r="BQ39" s="11">
        <f>IF(BM39&gt;1,VLOOKUP(BM39,Destinations!$B$11:$D$155,2),0)</f>
        <v>0</v>
      </c>
      <c r="BR39" s="11">
        <f>IF(BN39&gt;1,VLOOKUP(BN39,Destinations!$B$11:$D$155,2),0)</f>
        <v>0</v>
      </c>
      <c r="BS39" s="8">
        <f>IF(BL39&gt;0,VLOOKUP(BL39,Destinations!$B$11:$D$155,3),0)</f>
        <v>0</v>
      </c>
      <c r="BT39" s="8">
        <f>IF(BM39&gt;0,VLOOKUP(BM39,Destinations!$B$11:$D$155,3),0)</f>
        <v>0</v>
      </c>
      <c r="BU39" s="8">
        <f>IF(BN39&gt;0,VLOOKUP(BN39,Destinations!$B$11:$D$155,3),0)</f>
        <v>0</v>
      </c>
      <c r="BV39" s="8">
        <f>IF(BO39=0,Destinations!$G$11,VLOOKUP(BO39,Destinations!$B$11:$D$155,3))</f>
        <v>12</v>
      </c>
      <c r="BX39" s="14">
        <f t="shared" si="10"/>
        <v>2058</v>
      </c>
      <c r="BY39" s="15">
        <f t="shared" si="11"/>
        <v>2070</v>
      </c>
      <c r="BZ39" s="8">
        <v>17</v>
      </c>
      <c r="CA39" s="42"/>
      <c r="CB39" s="42"/>
      <c r="CC39" s="42"/>
      <c r="CD39" s="42"/>
      <c r="CE39" s="11">
        <f>IF(CA39&gt;=1,VLOOKUP(CA39,Destinations!$B$11:$D$155,2),0)</f>
        <v>0</v>
      </c>
      <c r="CF39" s="11">
        <f>IF(CB39&gt;1,VLOOKUP(CB39,Destinations!$B$11:$D$155,2),0)</f>
        <v>0</v>
      </c>
      <c r="CG39" s="11">
        <f>IF(CC39&gt;1,VLOOKUP(CC39,Destinations!$B$11:$D$155,2),0)</f>
        <v>0</v>
      </c>
      <c r="CH39" s="8">
        <f>IF(CA39&gt;0,VLOOKUP(CA39,Destinations!$B$11:$D$155,3),0)</f>
        <v>0</v>
      </c>
      <c r="CI39" s="8">
        <f>IF(CB39&gt;0,VLOOKUP(CB39,Destinations!$B$11:$D$155,3),0)</f>
        <v>0</v>
      </c>
      <c r="CJ39" s="8">
        <f>IF(CC39&gt;0,VLOOKUP(CC39,Destinations!$B$11:$D$155,3),0)</f>
        <v>0</v>
      </c>
      <c r="CK39" s="8">
        <f>IF(CD39=0,Destinations!$G$11,VLOOKUP(CD39,Destinations!$B$11:$D$155,3))</f>
        <v>12</v>
      </c>
      <c r="CM39" s="14">
        <f t="shared" si="12"/>
        <v>2430</v>
      </c>
      <c r="CN39" s="15">
        <f t="shared" si="13"/>
        <v>2442</v>
      </c>
      <c r="CO39" s="8">
        <v>17</v>
      </c>
      <c r="CP39" s="42"/>
      <c r="CQ39" s="42"/>
      <c r="CR39" s="42"/>
      <c r="CS39" s="42"/>
      <c r="CT39" s="11">
        <f>IF(CP39&gt;=1,VLOOKUP(CP39,Destinations!$B$11:$D$155,2),0)</f>
        <v>0</v>
      </c>
      <c r="CU39" s="11">
        <f>IF(CQ39&gt;1,VLOOKUP(CQ39,Destinations!$B$11:$D$155,2),0)</f>
        <v>0</v>
      </c>
      <c r="CV39" s="11">
        <f>IF(CR39&gt;1,VLOOKUP(CR39,Destinations!$B$11:$D$155,2),0)</f>
        <v>0</v>
      </c>
      <c r="CW39" s="8">
        <f>IF(CP39&gt;0,VLOOKUP(CP39,Destinations!$B$11:$D$155,3),0)</f>
        <v>0</v>
      </c>
      <c r="CX39" s="8">
        <f>IF(CQ39&gt;0,VLOOKUP(CQ39,Destinations!$B$11:$D$155,3),0)</f>
        <v>0</v>
      </c>
      <c r="CY39" s="8">
        <f>IF(CR39&gt;0,VLOOKUP(CR39,Destinations!$B$11:$D$155,3),0)</f>
        <v>0</v>
      </c>
      <c r="CZ39" s="8">
        <f>IF(CS39=0,Destinations!$G$11,VLOOKUP(CS39,Destinations!$B$11:$D$155,3))</f>
        <v>12</v>
      </c>
      <c r="DB39" s="14">
        <f t="shared" si="14"/>
        <v>2790</v>
      </c>
      <c r="DC39" s="15">
        <f t="shared" si="15"/>
        <v>2802</v>
      </c>
      <c r="DD39" s="8">
        <v>17</v>
      </c>
      <c r="DE39" s="42"/>
      <c r="DF39" s="42"/>
      <c r="DG39" s="42"/>
      <c r="DH39" s="42"/>
      <c r="DI39" s="11">
        <f>IF(DE39&gt;=1,VLOOKUP(DE39,Destinations!$B$11:$D$155,2),0)</f>
        <v>0</v>
      </c>
      <c r="DJ39" s="11">
        <f>IF(DF39&gt;1,VLOOKUP(DF39,Destinations!$B$11:$D$155,2),0)</f>
        <v>0</v>
      </c>
      <c r="DK39" s="11">
        <f>IF(DG39&gt;1,VLOOKUP(DG39,Destinations!$B$11:$D$155,2),0)</f>
        <v>0</v>
      </c>
      <c r="DL39" s="8">
        <f>IF(DE39&gt;0,VLOOKUP(DE39,Destinations!$B$11:$D$155,3),0)</f>
        <v>0</v>
      </c>
      <c r="DM39" s="8">
        <f>IF(DF39&gt;0,VLOOKUP(DF39,Destinations!$B$11:$D$155,3),0)</f>
        <v>0</v>
      </c>
      <c r="DN39" s="8">
        <f>IF(DG39&gt;0,VLOOKUP(DG39,Destinations!$B$11:$D$155,3),0)</f>
        <v>0</v>
      </c>
      <c r="DO39" s="8">
        <f>IF(DH39=0,Destinations!$G$11,VLOOKUP(DH39,Destinations!$B$11:$D$155,3))</f>
        <v>12</v>
      </c>
      <c r="DQ39" s="14">
        <f t="shared" si="16"/>
        <v>3162</v>
      </c>
      <c r="DR39" s="15">
        <f t="shared" si="17"/>
        <v>3174</v>
      </c>
      <c r="DS39" s="8">
        <v>17</v>
      </c>
      <c r="DT39" s="42"/>
      <c r="DU39" s="42"/>
      <c r="DV39" s="42"/>
      <c r="DW39" s="42"/>
      <c r="DX39" s="11">
        <f>IF(DT39&gt;=1,VLOOKUP(DT39,Destinations!$B$11:$D$155,2),0)</f>
        <v>0</v>
      </c>
      <c r="DY39" s="11">
        <f>IF(DU39&gt;1,VLOOKUP(DU39,Destinations!$B$11:$D$155,2),0)</f>
        <v>0</v>
      </c>
      <c r="DZ39" s="11">
        <f>IF(DV39&gt;1,VLOOKUP(DV39,Destinations!$B$11:$D$155,2),0)</f>
        <v>0</v>
      </c>
      <c r="EA39" s="8">
        <f>IF(DT39&gt;0,VLOOKUP(DT39,Destinations!$B$11:$D$155,3),0)</f>
        <v>0</v>
      </c>
      <c r="EB39" s="8">
        <f>IF(DU39&gt;0,VLOOKUP(DU39,Destinations!$B$11:$D$155,3),0)</f>
        <v>0</v>
      </c>
      <c r="EC39" s="8">
        <f>IF(DV39&gt;0,VLOOKUP(DV39,Destinations!$B$11:$D$155,3),0)</f>
        <v>0</v>
      </c>
      <c r="ED39" s="8">
        <f>IF(DW39=0,Destinations!$G$11,VLOOKUP(DW39,Destinations!$B$11:$D$155,3))</f>
        <v>12</v>
      </c>
      <c r="EF39" s="14">
        <f t="shared" si="18"/>
        <v>3522</v>
      </c>
      <c r="EG39" s="15">
        <f t="shared" si="19"/>
        <v>3534</v>
      </c>
      <c r="EH39" s="8">
        <v>17</v>
      </c>
      <c r="EI39" s="42"/>
      <c r="EJ39" s="42"/>
      <c r="EK39" s="42"/>
      <c r="EL39" s="42"/>
      <c r="EM39" s="11">
        <f>IF(EI39&gt;=1,VLOOKUP(EI39,Destinations!$B$11:$D$155,2),0)</f>
        <v>0</v>
      </c>
      <c r="EN39" s="11">
        <f>IF(EJ39&gt;1,VLOOKUP(EJ39,Destinations!$B$11:$D$155,2),0)</f>
        <v>0</v>
      </c>
      <c r="EO39" s="11">
        <f>IF(EK39&gt;1,VLOOKUP(EK39,Destinations!$B$11:$D$155,2),0)</f>
        <v>0</v>
      </c>
      <c r="EP39" s="8">
        <f>IF(EI39&gt;0,VLOOKUP(EI39,Destinations!$B$11:$D$155,3),0)</f>
        <v>0</v>
      </c>
      <c r="EQ39" s="8">
        <f>IF(EJ39&gt;0,VLOOKUP(EJ39,Destinations!$B$11:$D$155,3),0)</f>
        <v>0</v>
      </c>
      <c r="ER39" s="8">
        <f>IF(EK39&gt;0,VLOOKUP(EK39,Destinations!$B$11:$D$155,3),0)</f>
        <v>0</v>
      </c>
      <c r="ES39" s="8">
        <f>IF(EL39=0,Destinations!$G$11,VLOOKUP(EL39,Destinations!$B$11:$D$155,3))</f>
        <v>12</v>
      </c>
      <c r="EU39" s="14">
        <f t="shared" si="20"/>
        <v>3894</v>
      </c>
      <c r="EV39" s="15">
        <f t="shared" si="21"/>
        <v>3906</v>
      </c>
      <c r="EW39" s="8">
        <v>17</v>
      </c>
      <c r="EX39" s="42"/>
      <c r="EY39" s="42"/>
      <c r="EZ39" s="42"/>
      <c r="FA39" s="42"/>
      <c r="FB39" s="11">
        <f>IF(EX39&gt;=1,VLOOKUP(EX39,Destinations!$B$11:$D$155,2),0)</f>
        <v>0</v>
      </c>
      <c r="FC39" s="11">
        <f>IF(EY39&gt;1,VLOOKUP(EY39,Destinations!$B$11:$D$155,2),0)</f>
        <v>0</v>
      </c>
      <c r="FD39" s="11">
        <f>IF(EZ39&gt;1,VLOOKUP(EZ39,Destinations!$B$11:$D$155,2),0)</f>
        <v>0</v>
      </c>
      <c r="FE39" s="8">
        <f>IF(EX39&gt;0,VLOOKUP(EX39,Destinations!$B$11:$D$155,3),0)</f>
        <v>0</v>
      </c>
      <c r="FF39" s="8">
        <f>IF(EY39&gt;0,VLOOKUP(EY39,Destinations!$B$11:$D$155,3),0)</f>
        <v>0</v>
      </c>
      <c r="FG39" s="8">
        <f>IF(EZ39&gt;0,VLOOKUP(EZ39,Destinations!$B$11:$D$155,3),0)</f>
        <v>0</v>
      </c>
      <c r="FH39" s="8">
        <f>IF(FA39=0,Destinations!$G$11,VLOOKUP(FA39,Destinations!$B$11:$D$155,3))</f>
        <v>12</v>
      </c>
      <c r="FJ39" s="14">
        <f t="shared" si="22"/>
        <v>4266</v>
      </c>
      <c r="FK39" s="15">
        <f t="shared" si="23"/>
        <v>4278</v>
      </c>
      <c r="FL39" s="8">
        <v>17</v>
      </c>
      <c r="FM39" s="42"/>
      <c r="FN39" s="42"/>
      <c r="FO39" s="42"/>
      <c r="FP39" s="42"/>
      <c r="FQ39" s="11">
        <f>IF(FM39&gt;=1,VLOOKUP(FM39,Destinations!$B$11:$D$155,2),0)</f>
        <v>0</v>
      </c>
      <c r="FR39" s="11">
        <f>IF(FN39&gt;1,VLOOKUP(FN39,Destinations!$B$11:$D$155,2),0)</f>
        <v>0</v>
      </c>
      <c r="FS39" s="11">
        <f>IF(FO39&gt;1,VLOOKUP(FO39,Destinations!$B$11:$D$155,2),0)</f>
        <v>0</v>
      </c>
      <c r="FT39" s="8">
        <f>IF(FM39&gt;0,VLOOKUP(FM39,Destinations!$B$11:$D$155,3),0)</f>
        <v>0</v>
      </c>
      <c r="FU39" s="8">
        <f>IF(FN39&gt;0,VLOOKUP(FN39,Destinations!$B$11:$D$155,3),0)</f>
        <v>0</v>
      </c>
      <c r="FV39" s="8">
        <f>IF(FO39&gt;0,VLOOKUP(FO39,Destinations!$B$11:$D$155,3),0)</f>
        <v>0</v>
      </c>
      <c r="FW39" s="8">
        <f>IF(FP39=0,Destinations!$G$11,VLOOKUP(FP39,Destinations!$B$11:$D$155,3))</f>
        <v>12</v>
      </c>
    </row>
    <row r="40" spans="1:179">
      <c r="A40" s="15">
        <f t="shared" si="0"/>
        <v>234</v>
      </c>
      <c r="B40" s="15">
        <f t="shared" si="1"/>
        <v>246</v>
      </c>
      <c r="C40" s="8">
        <v>18</v>
      </c>
      <c r="D40" s="42"/>
      <c r="E40" s="42"/>
      <c r="F40" s="42"/>
      <c r="G40" s="42"/>
      <c r="H40" s="11">
        <f>IF(D40&gt;=1,VLOOKUP(D40,Destinations!$B$11:$D$155,2),0)</f>
        <v>0</v>
      </c>
      <c r="I40" s="11">
        <f>IF(E40&gt;=1,VLOOKUP(E40,Destinations!$B$11:$D$155,2),0)</f>
        <v>0</v>
      </c>
      <c r="J40" s="11">
        <f>IF(F40&gt;=1,VLOOKUP(F40,Destinations!$B$11:$D$155,2),0)</f>
        <v>0</v>
      </c>
      <c r="K40" s="8">
        <f>IF(D40&gt;0,VLOOKUP(D40,Destinations!$B$11:$D$155,3),0)</f>
        <v>0</v>
      </c>
      <c r="L40" s="8">
        <f>IF(E40&gt;0,VLOOKUP(E40,Destinations!$B$11:$D$155,3),0)</f>
        <v>0</v>
      </c>
      <c r="M40" s="8">
        <f>IF(F40&gt;0,VLOOKUP(F40,Destinations!$B$11:$D$155,3),0)</f>
        <v>0</v>
      </c>
      <c r="N40" s="8">
        <f>IF(G40=0,Destinations!$G$11,VLOOKUP(G40,Destinations!$B$11:$D$155,3))</f>
        <v>12</v>
      </c>
      <c r="P40" s="14">
        <f t="shared" si="2"/>
        <v>606</v>
      </c>
      <c r="Q40" s="15">
        <f t="shared" si="3"/>
        <v>618</v>
      </c>
      <c r="R40" s="8">
        <v>18</v>
      </c>
      <c r="S40" s="42"/>
      <c r="T40" s="42"/>
      <c r="U40" s="42"/>
      <c r="V40" s="42"/>
      <c r="W40" s="11">
        <f>IF(S40&gt;=1,VLOOKUP(S40,Destinations!$B$11:$D$155,2),0)</f>
        <v>0</v>
      </c>
      <c r="X40" s="11">
        <f>IF(T40&gt;=1,VLOOKUP(T40,Destinations!$B$11:$D$155,2),0)</f>
        <v>0</v>
      </c>
      <c r="Y40" s="11">
        <f>IF(U40&gt;=1,VLOOKUP(U40,Destinations!$B$11:$D$155,2),0)</f>
        <v>0</v>
      </c>
      <c r="Z40" s="8">
        <f>IF(S40&gt;0,VLOOKUP(S40,Destinations!$B$11:$D$155,3),0)</f>
        <v>0</v>
      </c>
      <c r="AA40" s="8">
        <f>IF(T40&gt;0,VLOOKUP(T40,Destinations!$B$11:$D$155,3),0)</f>
        <v>0</v>
      </c>
      <c r="AB40" s="8">
        <f>IF(U40&gt;0,VLOOKUP(U40,Destinations!$B$11:$D$155,3),0)</f>
        <v>0</v>
      </c>
      <c r="AC40" s="8">
        <f>IF(V40=0,Destinations!$G$11,VLOOKUP(V40,Destinations!$B$11:$D$155,3))</f>
        <v>12</v>
      </c>
      <c r="AE40" s="14">
        <f t="shared" si="4"/>
        <v>966</v>
      </c>
      <c r="AF40" s="15">
        <f t="shared" si="5"/>
        <v>978</v>
      </c>
      <c r="AG40" s="8">
        <v>18</v>
      </c>
      <c r="AH40" s="42"/>
      <c r="AI40" s="42"/>
      <c r="AJ40" s="42"/>
      <c r="AK40" s="42"/>
      <c r="AL40" s="11">
        <f>IF(AH40&gt;=1,VLOOKUP(AH40,Destinations!$B$11:$D$155,2),0)</f>
        <v>0</v>
      </c>
      <c r="AM40" s="11">
        <f>IF(AI40&gt;1,VLOOKUP(AI40,Destinations!$B$11:$D$155,2),0)</f>
        <v>0</v>
      </c>
      <c r="AN40" s="11">
        <f>IF(AJ40&gt;1,VLOOKUP(AJ40,Destinations!$B$11:$D$155,2),0)</f>
        <v>0</v>
      </c>
      <c r="AO40" s="8">
        <f>IF(AH40&gt;0,VLOOKUP(AH40,Destinations!$B$11:$D$155,3),0)</f>
        <v>0</v>
      </c>
      <c r="AP40" s="8">
        <f>IF(AI40&gt;0,VLOOKUP(AI40,Destinations!$B$11:$D$155,3),0)</f>
        <v>0</v>
      </c>
      <c r="AQ40" s="8">
        <f>IF(AJ40&gt;0,VLOOKUP(AJ40,Destinations!$B$11:$D$155,3),0)</f>
        <v>0</v>
      </c>
      <c r="AR40" s="8">
        <f>IF(AK40=0,Destinations!$G$11,0)</f>
        <v>12</v>
      </c>
      <c r="AT40" s="14">
        <f t="shared" si="6"/>
        <v>1338</v>
      </c>
      <c r="AU40" s="15">
        <f t="shared" si="7"/>
        <v>1350</v>
      </c>
      <c r="AV40" s="8">
        <v>18</v>
      </c>
      <c r="AW40" s="42"/>
      <c r="AX40" s="42"/>
      <c r="AY40" s="42"/>
      <c r="AZ40" s="42"/>
      <c r="BA40" s="11">
        <f>IF(AW40&gt;=1,VLOOKUP(AW40,Destinations!$B$11:$D$155,2),0)</f>
        <v>0</v>
      </c>
      <c r="BB40" s="11">
        <f>IF(AX40&gt;1,VLOOKUP(AX40,Destinations!$B$11:$D$155,2),0)</f>
        <v>0</v>
      </c>
      <c r="BC40" s="11">
        <f>IF(AY40&gt;1,VLOOKUP(AY40,Destinations!$B$11:$D$155,2),0)</f>
        <v>0</v>
      </c>
      <c r="BD40" s="8">
        <f>IF(AW40&gt;0,VLOOKUP(AW40,Destinations!$B$11:$D$155,3),0)</f>
        <v>0</v>
      </c>
      <c r="BE40" s="8">
        <f>IF(AX40&gt;0,VLOOKUP(AX40,Destinations!$B$11:$D$155,3),0)</f>
        <v>0</v>
      </c>
      <c r="BF40" s="8">
        <f>IF(AY40&gt;0,VLOOKUP(AY40,Destinations!$B$11:$D$155,3),0)</f>
        <v>0</v>
      </c>
      <c r="BG40" s="8">
        <f>IF(AZ40=0,Destinations!$G$11,0)</f>
        <v>12</v>
      </c>
      <c r="BI40" s="14">
        <f t="shared" si="8"/>
        <v>1698</v>
      </c>
      <c r="BJ40" s="15">
        <f t="shared" si="9"/>
        <v>1710</v>
      </c>
      <c r="BK40" s="8">
        <v>18</v>
      </c>
      <c r="BL40" s="42"/>
      <c r="BM40" s="42"/>
      <c r="BN40" s="42"/>
      <c r="BO40" s="42"/>
      <c r="BP40" s="11">
        <f>IF(BL40&gt;=1,VLOOKUP(BL40,Destinations!$B$11:$D$155,2),0)</f>
        <v>0</v>
      </c>
      <c r="BQ40" s="11">
        <f>IF(BM40&gt;1,VLOOKUP(BM40,Destinations!$B$11:$D$155,2),0)</f>
        <v>0</v>
      </c>
      <c r="BR40" s="11">
        <f>IF(BN40&gt;1,VLOOKUP(BN40,Destinations!$B$11:$D$155,2),0)</f>
        <v>0</v>
      </c>
      <c r="BS40" s="8">
        <f>IF(BL40&gt;0,VLOOKUP(BL40,Destinations!$B$11:$D$155,3),0)</f>
        <v>0</v>
      </c>
      <c r="BT40" s="8">
        <f>IF(BM40&gt;0,VLOOKUP(BM40,Destinations!$B$11:$D$155,3),0)</f>
        <v>0</v>
      </c>
      <c r="BU40" s="8">
        <f>IF(BN40&gt;0,VLOOKUP(BN40,Destinations!$B$11:$D$155,3),0)</f>
        <v>0</v>
      </c>
      <c r="BV40" s="8">
        <f>IF(BO40=0,Destinations!$G$11,VLOOKUP(BO40,Destinations!$B$11:$D$155,3))</f>
        <v>12</v>
      </c>
      <c r="BX40" s="14">
        <f t="shared" si="10"/>
        <v>2070</v>
      </c>
      <c r="BY40" s="15">
        <f t="shared" si="11"/>
        <v>2082</v>
      </c>
      <c r="BZ40" s="8">
        <v>18</v>
      </c>
      <c r="CA40" s="42"/>
      <c r="CB40" s="42"/>
      <c r="CC40" s="42"/>
      <c r="CD40" s="42"/>
      <c r="CE40" s="11">
        <f>IF(CA40&gt;=1,VLOOKUP(CA40,Destinations!$B$11:$D$155,2),0)</f>
        <v>0</v>
      </c>
      <c r="CF40" s="11">
        <f>IF(CB40&gt;1,VLOOKUP(CB40,Destinations!$B$11:$D$155,2),0)</f>
        <v>0</v>
      </c>
      <c r="CG40" s="11">
        <f>IF(CC40&gt;1,VLOOKUP(CC40,Destinations!$B$11:$D$155,2),0)</f>
        <v>0</v>
      </c>
      <c r="CH40" s="8">
        <f>IF(CA40&gt;0,VLOOKUP(CA40,Destinations!$B$11:$D$155,3),0)</f>
        <v>0</v>
      </c>
      <c r="CI40" s="8">
        <f>IF(CB40&gt;0,VLOOKUP(CB40,Destinations!$B$11:$D$155,3),0)</f>
        <v>0</v>
      </c>
      <c r="CJ40" s="8">
        <f>IF(CC40&gt;0,VLOOKUP(CC40,Destinations!$B$11:$D$155,3),0)</f>
        <v>0</v>
      </c>
      <c r="CK40" s="8">
        <f>IF(CD40=0,Destinations!$G$11,VLOOKUP(CD40,Destinations!$B$11:$D$155,3))</f>
        <v>12</v>
      </c>
      <c r="CM40" s="14">
        <f t="shared" si="12"/>
        <v>2442</v>
      </c>
      <c r="CN40" s="15">
        <f t="shared" si="13"/>
        <v>2454</v>
      </c>
      <c r="CO40" s="8">
        <v>18</v>
      </c>
      <c r="CP40" s="42"/>
      <c r="CQ40" s="42"/>
      <c r="CR40" s="42"/>
      <c r="CS40" s="42"/>
      <c r="CT40" s="11">
        <f>IF(CP40&gt;=1,VLOOKUP(CP40,Destinations!$B$11:$D$155,2),0)</f>
        <v>0</v>
      </c>
      <c r="CU40" s="11">
        <f>IF(CQ40&gt;1,VLOOKUP(CQ40,Destinations!$B$11:$D$155,2),0)</f>
        <v>0</v>
      </c>
      <c r="CV40" s="11">
        <f>IF(CR40&gt;1,VLOOKUP(CR40,Destinations!$B$11:$D$155,2),0)</f>
        <v>0</v>
      </c>
      <c r="CW40" s="8">
        <f>IF(CP40&gt;0,VLOOKUP(CP40,Destinations!$B$11:$D$155,3),0)</f>
        <v>0</v>
      </c>
      <c r="CX40" s="8">
        <f>IF(CQ40&gt;0,VLOOKUP(CQ40,Destinations!$B$11:$D$155,3),0)</f>
        <v>0</v>
      </c>
      <c r="CY40" s="8">
        <f>IF(CR40&gt;0,VLOOKUP(CR40,Destinations!$B$11:$D$155,3),0)</f>
        <v>0</v>
      </c>
      <c r="CZ40" s="8">
        <f>IF(CS40=0,Destinations!$G$11,VLOOKUP(CS40,Destinations!$B$11:$D$155,3))</f>
        <v>12</v>
      </c>
      <c r="DB40" s="14">
        <f t="shared" si="14"/>
        <v>2802</v>
      </c>
      <c r="DC40" s="15">
        <f t="shared" si="15"/>
        <v>2814</v>
      </c>
      <c r="DD40" s="8">
        <v>18</v>
      </c>
      <c r="DE40" s="42"/>
      <c r="DF40" s="42"/>
      <c r="DG40" s="42"/>
      <c r="DH40" s="42"/>
      <c r="DI40" s="11">
        <f>IF(DE40&gt;=1,VLOOKUP(DE40,Destinations!$B$11:$D$155,2),0)</f>
        <v>0</v>
      </c>
      <c r="DJ40" s="11">
        <f>IF(DF40&gt;1,VLOOKUP(DF40,Destinations!$B$11:$D$155,2),0)</f>
        <v>0</v>
      </c>
      <c r="DK40" s="11">
        <f>IF(DG40&gt;1,VLOOKUP(DG40,Destinations!$B$11:$D$155,2),0)</f>
        <v>0</v>
      </c>
      <c r="DL40" s="8">
        <f>IF(DE40&gt;0,VLOOKUP(DE40,Destinations!$B$11:$D$155,3),0)</f>
        <v>0</v>
      </c>
      <c r="DM40" s="8">
        <f>IF(DF40&gt;0,VLOOKUP(DF40,Destinations!$B$11:$D$155,3),0)</f>
        <v>0</v>
      </c>
      <c r="DN40" s="8">
        <f>IF(DG40&gt;0,VLOOKUP(DG40,Destinations!$B$11:$D$155,3),0)</f>
        <v>0</v>
      </c>
      <c r="DO40" s="8">
        <f>IF(DH40=0,Destinations!$G$11,VLOOKUP(DH40,Destinations!$B$11:$D$155,3))</f>
        <v>12</v>
      </c>
      <c r="DQ40" s="14">
        <f t="shared" si="16"/>
        <v>3174</v>
      </c>
      <c r="DR40" s="15">
        <f t="shared" si="17"/>
        <v>3186</v>
      </c>
      <c r="DS40" s="8">
        <v>18</v>
      </c>
      <c r="DT40" s="42"/>
      <c r="DU40" s="42"/>
      <c r="DV40" s="42"/>
      <c r="DW40" s="42"/>
      <c r="DX40" s="11">
        <f>IF(DT40&gt;=1,VLOOKUP(DT40,Destinations!$B$11:$D$155,2),0)</f>
        <v>0</v>
      </c>
      <c r="DY40" s="11">
        <f>IF(DU40&gt;1,VLOOKUP(DU40,Destinations!$B$11:$D$155,2),0)</f>
        <v>0</v>
      </c>
      <c r="DZ40" s="11">
        <f>IF(DV40&gt;1,VLOOKUP(DV40,Destinations!$B$11:$D$155,2),0)</f>
        <v>0</v>
      </c>
      <c r="EA40" s="8">
        <f>IF(DT40&gt;0,VLOOKUP(DT40,Destinations!$B$11:$D$155,3),0)</f>
        <v>0</v>
      </c>
      <c r="EB40" s="8">
        <f>IF(DU40&gt;0,VLOOKUP(DU40,Destinations!$B$11:$D$155,3),0)</f>
        <v>0</v>
      </c>
      <c r="EC40" s="8">
        <f>IF(DV40&gt;0,VLOOKUP(DV40,Destinations!$B$11:$D$155,3),0)</f>
        <v>0</v>
      </c>
      <c r="ED40" s="8">
        <f>IF(DW40=0,Destinations!$G$11,VLOOKUP(DW40,Destinations!$B$11:$D$155,3))</f>
        <v>12</v>
      </c>
      <c r="EF40" s="14">
        <f t="shared" si="18"/>
        <v>3534</v>
      </c>
      <c r="EG40" s="15">
        <f t="shared" si="19"/>
        <v>3546</v>
      </c>
      <c r="EH40" s="8">
        <v>18</v>
      </c>
      <c r="EI40" s="42"/>
      <c r="EJ40" s="42"/>
      <c r="EK40" s="42"/>
      <c r="EL40" s="42"/>
      <c r="EM40" s="11">
        <f>IF(EI40&gt;=1,VLOOKUP(EI40,Destinations!$B$11:$D$155,2),0)</f>
        <v>0</v>
      </c>
      <c r="EN40" s="11">
        <f>IF(EJ40&gt;1,VLOOKUP(EJ40,Destinations!$B$11:$D$155,2),0)</f>
        <v>0</v>
      </c>
      <c r="EO40" s="11">
        <f>IF(EK40&gt;1,VLOOKUP(EK40,Destinations!$B$11:$D$155,2),0)</f>
        <v>0</v>
      </c>
      <c r="EP40" s="8">
        <f>IF(EI40&gt;0,VLOOKUP(EI40,Destinations!$B$11:$D$155,3),0)</f>
        <v>0</v>
      </c>
      <c r="EQ40" s="8">
        <f>IF(EJ40&gt;0,VLOOKUP(EJ40,Destinations!$B$11:$D$155,3),0)</f>
        <v>0</v>
      </c>
      <c r="ER40" s="8">
        <f>IF(EK40&gt;0,VLOOKUP(EK40,Destinations!$B$11:$D$155,3),0)</f>
        <v>0</v>
      </c>
      <c r="ES40" s="8">
        <f>IF(EL40=0,Destinations!$G$11,VLOOKUP(EL40,Destinations!$B$11:$D$155,3))</f>
        <v>12</v>
      </c>
      <c r="EU40" s="14">
        <f t="shared" si="20"/>
        <v>3906</v>
      </c>
      <c r="EV40" s="15">
        <f t="shared" si="21"/>
        <v>3918</v>
      </c>
      <c r="EW40" s="8">
        <v>18</v>
      </c>
      <c r="EX40" s="42"/>
      <c r="EY40" s="42"/>
      <c r="EZ40" s="42"/>
      <c r="FA40" s="42"/>
      <c r="FB40" s="11">
        <f>IF(EX40&gt;=1,VLOOKUP(EX40,Destinations!$B$11:$D$155,2),0)</f>
        <v>0</v>
      </c>
      <c r="FC40" s="11">
        <f>IF(EY40&gt;1,VLOOKUP(EY40,Destinations!$B$11:$D$155,2),0)</f>
        <v>0</v>
      </c>
      <c r="FD40" s="11">
        <f>IF(EZ40&gt;1,VLOOKUP(EZ40,Destinations!$B$11:$D$155,2),0)</f>
        <v>0</v>
      </c>
      <c r="FE40" s="8">
        <f>IF(EX40&gt;0,VLOOKUP(EX40,Destinations!$B$11:$D$155,3),0)</f>
        <v>0</v>
      </c>
      <c r="FF40" s="8">
        <f>IF(EY40&gt;0,VLOOKUP(EY40,Destinations!$B$11:$D$155,3),0)</f>
        <v>0</v>
      </c>
      <c r="FG40" s="8">
        <f>IF(EZ40&gt;0,VLOOKUP(EZ40,Destinations!$B$11:$D$155,3),0)</f>
        <v>0</v>
      </c>
      <c r="FH40" s="8">
        <f>IF(FA40=0,Destinations!$G$11,VLOOKUP(FA40,Destinations!$B$11:$D$155,3))</f>
        <v>12</v>
      </c>
      <c r="FJ40" s="14">
        <f t="shared" si="22"/>
        <v>4278</v>
      </c>
      <c r="FK40" s="15">
        <f t="shared" si="23"/>
        <v>4290</v>
      </c>
      <c r="FL40" s="8">
        <v>18</v>
      </c>
      <c r="FM40" s="42"/>
      <c r="FN40" s="42"/>
      <c r="FO40" s="42"/>
      <c r="FP40" s="42"/>
      <c r="FQ40" s="11">
        <f>IF(FM40&gt;=1,VLOOKUP(FM40,Destinations!$B$11:$D$155,2),0)</f>
        <v>0</v>
      </c>
      <c r="FR40" s="11">
        <f>IF(FN40&gt;1,VLOOKUP(FN40,Destinations!$B$11:$D$155,2),0)</f>
        <v>0</v>
      </c>
      <c r="FS40" s="11">
        <f>IF(FO40&gt;1,VLOOKUP(FO40,Destinations!$B$11:$D$155,2),0)</f>
        <v>0</v>
      </c>
      <c r="FT40" s="8">
        <f>IF(FM40&gt;0,VLOOKUP(FM40,Destinations!$B$11:$D$155,3),0)</f>
        <v>0</v>
      </c>
      <c r="FU40" s="8">
        <f>IF(FN40&gt;0,VLOOKUP(FN40,Destinations!$B$11:$D$155,3),0)</f>
        <v>0</v>
      </c>
      <c r="FV40" s="8">
        <f>IF(FO40&gt;0,VLOOKUP(FO40,Destinations!$B$11:$D$155,3),0)</f>
        <v>0</v>
      </c>
      <c r="FW40" s="8">
        <f>IF(FP40=0,Destinations!$G$11,VLOOKUP(FP40,Destinations!$B$11:$D$155,3))</f>
        <v>12</v>
      </c>
    </row>
    <row r="41" spans="1:179">
      <c r="A41" s="15">
        <f t="shared" si="0"/>
        <v>246</v>
      </c>
      <c r="B41" s="15">
        <f t="shared" si="1"/>
        <v>258</v>
      </c>
      <c r="C41" s="8">
        <v>19</v>
      </c>
      <c r="D41" s="42"/>
      <c r="E41" s="42"/>
      <c r="F41" s="42"/>
      <c r="G41" s="42"/>
      <c r="H41" s="11">
        <f>IF(D41&gt;=1,VLOOKUP(D41,Destinations!$B$11:$D$155,2),0)</f>
        <v>0</v>
      </c>
      <c r="I41" s="11">
        <f>IF(E41&gt;=1,VLOOKUP(E41,Destinations!$B$11:$D$155,2),0)</f>
        <v>0</v>
      </c>
      <c r="J41" s="11">
        <f>IF(F41&gt;=1,VLOOKUP(F41,Destinations!$B$11:$D$155,2),0)</f>
        <v>0</v>
      </c>
      <c r="K41" s="8">
        <f>IF(D41&gt;0,VLOOKUP(D41,Destinations!$B$11:$D$155,3),0)</f>
        <v>0</v>
      </c>
      <c r="L41" s="8">
        <f>IF(E41&gt;0,VLOOKUP(E41,Destinations!$B$11:$D$155,3),0)</f>
        <v>0</v>
      </c>
      <c r="M41" s="8">
        <f>IF(F41&gt;0,VLOOKUP(F41,Destinations!$B$11:$D$155,3),0)</f>
        <v>0</v>
      </c>
      <c r="N41" s="8">
        <f>IF(G41=0,Destinations!$G$11,VLOOKUP(G41,Destinations!$B$11:$D$155,3))</f>
        <v>12</v>
      </c>
      <c r="P41" s="14">
        <f t="shared" si="2"/>
        <v>618</v>
      </c>
      <c r="Q41" s="15">
        <f t="shared" si="3"/>
        <v>630</v>
      </c>
      <c r="R41" s="8">
        <v>19</v>
      </c>
      <c r="S41" s="42"/>
      <c r="T41" s="42"/>
      <c r="U41" s="42"/>
      <c r="V41" s="42"/>
      <c r="W41" s="11">
        <f>IF(S41&gt;=1,VLOOKUP(S41,Destinations!$B$11:$D$155,2),0)</f>
        <v>0</v>
      </c>
      <c r="X41" s="11">
        <f>IF(T41&gt;=1,VLOOKUP(T41,Destinations!$B$11:$D$155,2),0)</f>
        <v>0</v>
      </c>
      <c r="Y41" s="11">
        <f>IF(U41&gt;=1,VLOOKUP(U41,Destinations!$B$11:$D$155,2),0)</f>
        <v>0</v>
      </c>
      <c r="Z41" s="8">
        <f>IF(S41&gt;0,VLOOKUP(S41,Destinations!$B$11:$D$155,3),0)</f>
        <v>0</v>
      </c>
      <c r="AA41" s="8">
        <f>IF(T41&gt;0,VLOOKUP(T41,Destinations!$B$11:$D$155,3),0)</f>
        <v>0</v>
      </c>
      <c r="AB41" s="8">
        <f>IF(U41&gt;0,VLOOKUP(U41,Destinations!$B$11:$D$155,3),0)</f>
        <v>0</v>
      </c>
      <c r="AC41" s="8">
        <f>IF(V41=0,Destinations!$G$11,VLOOKUP(V41,Destinations!$B$11:$D$155,3))</f>
        <v>12</v>
      </c>
      <c r="AE41" s="14">
        <f t="shared" si="4"/>
        <v>978</v>
      </c>
      <c r="AF41" s="15">
        <f t="shared" si="5"/>
        <v>990</v>
      </c>
      <c r="AG41" s="8">
        <v>19</v>
      </c>
      <c r="AH41" s="42"/>
      <c r="AI41" s="42"/>
      <c r="AJ41" s="42"/>
      <c r="AK41" s="42"/>
      <c r="AL41" s="11">
        <f>IF(AH41&gt;=1,VLOOKUP(AH41,Destinations!$B$11:$D$155,2),0)</f>
        <v>0</v>
      </c>
      <c r="AM41" s="11">
        <f>IF(AI41&gt;1,VLOOKUP(AI41,Destinations!$B$11:$D$155,2),0)</f>
        <v>0</v>
      </c>
      <c r="AN41" s="11">
        <f>IF(AJ41&gt;1,VLOOKUP(AJ41,Destinations!$B$11:$D$155,2),0)</f>
        <v>0</v>
      </c>
      <c r="AO41" s="8">
        <f>IF(AH41&gt;0,VLOOKUP(AH41,Destinations!$B$11:$D$155,3),0)</f>
        <v>0</v>
      </c>
      <c r="AP41" s="8">
        <f>IF(AI41&gt;0,VLOOKUP(AI41,Destinations!$B$11:$D$155,3),0)</f>
        <v>0</v>
      </c>
      <c r="AQ41" s="8">
        <f>IF(AJ41&gt;0,VLOOKUP(AJ41,Destinations!$B$11:$D$155,3),0)</f>
        <v>0</v>
      </c>
      <c r="AR41" s="8">
        <f>IF(AK41=0,Destinations!$G$11,0)</f>
        <v>12</v>
      </c>
      <c r="AT41" s="14">
        <f t="shared" si="6"/>
        <v>1350</v>
      </c>
      <c r="AU41" s="15">
        <f t="shared" si="7"/>
        <v>1362</v>
      </c>
      <c r="AV41" s="8">
        <v>19</v>
      </c>
      <c r="AW41" s="42"/>
      <c r="AX41" s="42"/>
      <c r="AY41" s="42"/>
      <c r="AZ41" s="42"/>
      <c r="BA41" s="11">
        <f>IF(AW41&gt;=1,VLOOKUP(AW41,Destinations!$B$11:$D$155,2),0)</f>
        <v>0</v>
      </c>
      <c r="BB41" s="11">
        <f>IF(AX41&gt;1,VLOOKUP(AX41,Destinations!$B$11:$D$155,2),0)</f>
        <v>0</v>
      </c>
      <c r="BC41" s="11">
        <f>IF(AY41&gt;1,VLOOKUP(AY41,Destinations!$B$11:$D$155,2),0)</f>
        <v>0</v>
      </c>
      <c r="BD41" s="8">
        <f>IF(AW41&gt;0,VLOOKUP(AW41,Destinations!$B$11:$D$155,3),0)</f>
        <v>0</v>
      </c>
      <c r="BE41" s="8">
        <f>IF(AX41&gt;0,VLOOKUP(AX41,Destinations!$B$11:$D$155,3),0)</f>
        <v>0</v>
      </c>
      <c r="BF41" s="8">
        <f>IF(AY41&gt;0,VLOOKUP(AY41,Destinations!$B$11:$D$155,3),0)</f>
        <v>0</v>
      </c>
      <c r="BG41" s="8">
        <f>IF(AZ41=0,Destinations!$G$11,0)</f>
        <v>12</v>
      </c>
      <c r="BI41" s="14">
        <f t="shared" si="8"/>
        <v>1710</v>
      </c>
      <c r="BJ41" s="15">
        <f t="shared" si="9"/>
        <v>1722</v>
      </c>
      <c r="BK41" s="8">
        <v>19</v>
      </c>
      <c r="BL41" s="42"/>
      <c r="BM41" s="42"/>
      <c r="BN41" s="42"/>
      <c r="BO41" s="42"/>
      <c r="BP41" s="11">
        <f>IF(BL41&gt;=1,VLOOKUP(BL41,Destinations!$B$11:$D$155,2),0)</f>
        <v>0</v>
      </c>
      <c r="BQ41" s="11">
        <f>IF(BM41&gt;1,VLOOKUP(BM41,Destinations!$B$11:$D$155,2),0)</f>
        <v>0</v>
      </c>
      <c r="BR41" s="11">
        <f>IF(BN41&gt;1,VLOOKUP(BN41,Destinations!$B$11:$D$155,2),0)</f>
        <v>0</v>
      </c>
      <c r="BS41" s="8">
        <f>IF(BL41&gt;0,VLOOKUP(BL41,Destinations!$B$11:$D$155,3),0)</f>
        <v>0</v>
      </c>
      <c r="BT41" s="8">
        <f>IF(BM41&gt;0,VLOOKUP(BM41,Destinations!$B$11:$D$155,3),0)</f>
        <v>0</v>
      </c>
      <c r="BU41" s="8">
        <f>IF(BN41&gt;0,VLOOKUP(BN41,Destinations!$B$11:$D$155,3),0)</f>
        <v>0</v>
      </c>
      <c r="BV41" s="8">
        <f>IF(BO41=0,Destinations!$G$11,VLOOKUP(BO41,Destinations!$B$11:$D$155,3))</f>
        <v>12</v>
      </c>
      <c r="BX41" s="14">
        <f t="shared" si="10"/>
        <v>2082</v>
      </c>
      <c r="BY41" s="15">
        <f t="shared" si="11"/>
        <v>2094</v>
      </c>
      <c r="BZ41" s="8">
        <v>19</v>
      </c>
      <c r="CA41" s="42"/>
      <c r="CB41" s="42"/>
      <c r="CC41" s="42"/>
      <c r="CD41" s="42"/>
      <c r="CE41" s="11">
        <f>IF(CA41&gt;=1,VLOOKUP(CA41,Destinations!$B$11:$D$155,2),0)</f>
        <v>0</v>
      </c>
      <c r="CF41" s="11">
        <f>IF(CB41&gt;1,VLOOKUP(CB41,Destinations!$B$11:$D$155,2),0)</f>
        <v>0</v>
      </c>
      <c r="CG41" s="11">
        <f>IF(CC41&gt;1,VLOOKUP(CC41,Destinations!$B$11:$D$155,2),0)</f>
        <v>0</v>
      </c>
      <c r="CH41" s="8">
        <f>IF(CA41&gt;0,VLOOKUP(CA41,Destinations!$B$11:$D$155,3),0)</f>
        <v>0</v>
      </c>
      <c r="CI41" s="8">
        <f>IF(CB41&gt;0,VLOOKUP(CB41,Destinations!$B$11:$D$155,3),0)</f>
        <v>0</v>
      </c>
      <c r="CJ41" s="8">
        <f>IF(CC41&gt;0,VLOOKUP(CC41,Destinations!$B$11:$D$155,3),0)</f>
        <v>0</v>
      </c>
      <c r="CK41" s="8">
        <f>IF(CD41=0,Destinations!$G$11,VLOOKUP(CD41,Destinations!$B$11:$D$155,3))</f>
        <v>12</v>
      </c>
      <c r="CM41" s="14">
        <f t="shared" si="12"/>
        <v>2454</v>
      </c>
      <c r="CN41" s="15">
        <f t="shared" si="13"/>
        <v>2466</v>
      </c>
      <c r="CO41" s="8">
        <v>19</v>
      </c>
      <c r="CP41" s="42"/>
      <c r="CQ41" s="42"/>
      <c r="CR41" s="42"/>
      <c r="CS41" s="42"/>
      <c r="CT41" s="11">
        <f>IF(CP41&gt;=1,VLOOKUP(CP41,Destinations!$B$11:$D$155,2),0)</f>
        <v>0</v>
      </c>
      <c r="CU41" s="11">
        <f>IF(CQ41&gt;1,VLOOKUP(CQ41,Destinations!$B$11:$D$155,2),0)</f>
        <v>0</v>
      </c>
      <c r="CV41" s="11">
        <f>IF(CR41&gt;1,VLOOKUP(CR41,Destinations!$B$11:$D$155,2),0)</f>
        <v>0</v>
      </c>
      <c r="CW41" s="8">
        <f>IF(CP41&gt;0,VLOOKUP(CP41,Destinations!$B$11:$D$155,3),0)</f>
        <v>0</v>
      </c>
      <c r="CX41" s="8">
        <f>IF(CQ41&gt;0,VLOOKUP(CQ41,Destinations!$B$11:$D$155,3),0)</f>
        <v>0</v>
      </c>
      <c r="CY41" s="8">
        <f>IF(CR41&gt;0,VLOOKUP(CR41,Destinations!$B$11:$D$155,3),0)</f>
        <v>0</v>
      </c>
      <c r="CZ41" s="8">
        <f>IF(CS41=0,Destinations!$G$11,VLOOKUP(CS41,Destinations!$B$11:$D$155,3))</f>
        <v>12</v>
      </c>
      <c r="DB41" s="14">
        <f t="shared" si="14"/>
        <v>2814</v>
      </c>
      <c r="DC41" s="15">
        <f t="shared" si="15"/>
        <v>2826</v>
      </c>
      <c r="DD41" s="8">
        <v>19</v>
      </c>
      <c r="DE41" s="42"/>
      <c r="DF41" s="42"/>
      <c r="DG41" s="42"/>
      <c r="DH41" s="42"/>
      <c r="DI41" s="11">
        <f>IF(DE41&gt;=1,VLOOKUP(DE41,Destinations!$B$11:$D$155,2),0)</f>
        <v>0</v>
      </c>
      <c r="DJ41" s="11">
        <f>IF(DF41&gt;1,VLOOKUP(DF41,Destinations!$B$11:$D$155,2),0)</f>
        <v>0</v>
      </c>
      <c r="DK41" s="11">
        <f>IF(DG41&gt;1,VLOOKUP(DG41,Destinations!$B$11:$D$155,2),0)</f>
        <v>0</v>
      </c>
      <c r="DL41" s="8">
        <f>IF(DE41&gt;0,VLOOKUP(DE41,Destinations!$B$11:$D$155,3),0)</f>
        <v>0</v>
      </c>
      <c r="DM41" s="8">
        <f>IF(DF41&gt;0,VLOOKUP(DF41,Destinations!$B$11:$D$155,3),0)</f>
        <v>0</v>
      </c>
      <c r="DN41" s="8">
        <f>IF(DG41&gt;0,VLOOKUP(DG41,Destinations!$B$11:$D$155,3),0)</f>
        <v>0</v>
      </c>
      <c r="DO41" s="8">
        <f>IF(DH41=0,Destinations!$G$11,VLOOKUP(DH41,Destinations!$B$11:$D$155,3))</f>
        <v>12</v>
      </c>
      <c r="DQ41" s="14">
        <f t="shared" si="16"/>
        <v>3186</v>
      </c>
      <c r="DR41" s="15">
        <f t="shared" si="17"/>
        <v>3198</v>
      </c>
      <c r="DS41" s="8">
        <v>19</v>
      </c>
      <c r="DT41" s="42"/>
      <c r="DU41" s="42"/>
      <c r="DV41" s="42"/>
      <c r="DW41" s="42"/>
      <c r="DX41" s="11">
        <f>IF(DT41&gt;=1,VLOOKUP(DT41,Destinations!$B$11:$D$155,2),0)</f>
        <v>0</v>
      </c>
      <c r="DY41" s="11">
        <f>IF(DU41&gt;1,VLOOKUP(DU41,Destinations!$B$11:$D$155,2),0)</f>
        <v>0</v>
      </c>
      <c r="DZ41" s="11">
        <f>IF(DV41&gt;1,VLOOKUP(DV41,Destinations!$B$11:$D$155,2),0)</f>
        <v>0</v>
      </c>
      <c r="EA41" s="8">
        <f>IF(DT41&gt;0,VLOOKUP(DT41,Destinations!$B$11:$D$155,3),0)</f>
        <v>0</v>
      </c>
      <c r="EB41" s="8">
        <f>IF(DU41&gt;0,VLOOKUP(DU41,Destinations!$B$11:$D$155,3),0)</f>
        <v>0</v>
      </c>
      <c r="EC41" s="8">
        <f>IF(DV41&gt;0,VLOOKUP(DV41,Destinations!$B$11:$D$155,3),0)</f>
        <v>0</v>
      </c>
      <c r="ED41" s="8">
        <f>IF(DW41=0,Destinations!$G$11,VLOOKUP(DW41,Destinations!$B$11:$D$155,3))</f>
        <v>12</v>
      </c>
      <c r="EF41" s="14">
        <f t="shared" si="18"/>
        <v>3546</v>
      </c>
      <c r="EG41" s="15">
        <f t="shared" si="19"/>
        <v>3558</v>
      </c>
      <c r="EH41" s="8">
        <v>19</v>
      </c>
      <c r="EI41" s="42"/>
      <c r="EJ41" s="42"/>
      <c r="EK41" s="42"/>
      <c r="EL41" s="42"/>
      <c r="EM41" s="11">
        <f>IF(EI41&gt;=1,VLOOKUP(EI41,Destinations!$B$11:$D$155,2),0)</f>
        <v>0</v>
      </c>
      <c r="EN41" s="11">
        <f>IF(EJ41&gt;1,VLOOKUP(EJ41,Destinations!$B$11:$D$155,2),0)</f>
        <v>0</v>
      </c>
      <c r="EO41" s="11">
        <f>IF(EK41&gt;1,VLOOKUP(EK41,Destinations!$B$11:$D$155,2),0)</f>
        <v>0</v>
      </c>
      <c r="EP41" s="8">
        <f>IF(EI41&gt;0,VLOOKUP(EI41,Destinations!$B$11:$D$155,3),0)</f>
        <v>0</v>
      </c>
      <c r="EQ41" s="8">
        <f>IF(EJ41&gt;0,VLOOKUP(EJ41,Destinations!$B$11:$D$155,3),0)</f>
        <v>0</v>
      </c>
      <c r="ER41" s="8">
        <f>IF(EK41&gt;0,VLOOKUP(EK41,Destinations!$B$11:$D$155,3),0)</f>
        <v>0</v>
      </c>
      <c r="ES41" s="8">
        <f>IF(EL41=0,Destinations!$G$11,VLOOKUP(EL41,Destinations!$B$11:$D$155,3))</f>
        <v>12</v>
      </c>
      <c r="EU41" s="14">
        <f t="shared" si="20"/>
        <v>3918</v>
      </c>
      <c r="EV41" s="15">
        <f t="shared" si="21"/>
        <v>3930</v>
      </c>
      <c r="EW41" s="8">
        <v>19</v>
      </c>
      <c r="EX41" s="42"/>
      <c r="EY41" s="42"/>
      <c r="EZ41" s="42"/>
      <c r="FA41" s="42"/>
      <c r="FB41" s="11">
        <f>IF(EX41&gt;=1,VLOOKUP(EX41,Destinations!$B$11:$D$155,2),0)</f>
        <v>0</v>
      </c>
      <c r="FC41" s="11">
        <f>IF(EY41&gt;1,VLOOKUP(EY41,Destinations!$B$11:$D$155,2),0)</f>
        <v>0</v>
      </c>
      <c r="FD41" s="11">
        <f>IF(EZ41&gt;1,VLOOKUP(EZ41,Destinations!$B$11:$D$155,2),0)</f>
        <v>0</v>
      </c>
      <c r="FE41" s="8">
        <f>IF(EX41&gt;0,VLOOKUP(EX41,Destinations!$B$11:$D$155,3),0)</f>
        <v>0</v>
      </c>
      <c r="FF41" s="8">
        <f>IF(EY41&gt;0,VLOOKUP(EY41,Destinations!$B$11:$D$155,3),0)</f>
        <v>0</v>
      </c>
      <c r="FG41" s="8">
        <f>IF(EZ41&gt;0,VLOOKUP(EZ41,Destinations!$B$11:$D$155,3),0)</f>
        <v>0</v>
      </c>
      <c r="FH41" s="8">
        <f>IF(FA41=0,Destinations!$G$11,VLOOKUP(FA41,Destinations!$B$11:$D$155,3))</f>
        <v>12</v>
      </c>
      <c r="FJ41" s="14">
        <f t="shared" si="22"/>
        <v>4290</v>
      </c>
      <c r="FK41" s="15">
        <f t="shared" si="23"/>
        <v>4302</v>
      </c>
      <c r="FL41" s="8">
        <v>19</v>
      </c>
      <c r="FM41" s="42"/>
      <c r="FN41" s="42"/>
      <c r="FO41" s="42"/>
      <c r="FP41" s="42"/>
      <c r="FQ41" s="11">
        <f>IF(FM41&gt;=1,VLOOKUP(FM41,Destinations!$B$11:$D$155,2),0)</f>
        <v>0</v>
      </c>
      <c r="FR41" s="11">
        <f>IF(FN41&gt;1,VLOOKUP(FN41,Destinations!$B$11:$D$155,2),0)</f>
        <v>0</v>
      </c>
      <c r="FS41" s="11">
        <f>IF(FO41&gt;1,VLOOKUP(FO41,Destinations!$B$11:$D$155,2),0)</f>
        <v>0</v>
      </c>
      <c r="FT41" s="8">
        <f>IF(FM41&gt;0,VLOOKUP(FM41,Destinations!$B$11:$D$155,3),0)</f>
        <v>0</v>
      </c>
      <c r="FU41" s="8">
        <f>IF(FN41&gt;0,VLOOKUP(FN41,Destinations!$B$11:$D$155,3),0)</f>
        <v>0</v>
      </c>
      <c r="FV41" s="8">
        <f>IF(FO41&gt;0,VLOOKUP(FO41,Destinations!$B$11:$D$155,3),0)</f>
        <v>0</v>
      </c>
      <c r="FW41" s="8">
        <f>IF(FP41=0,Destinations!$G$11,VLOOKUP(FP41,Destinations!$B$11:$D$155,3))</f>
        <v>12</v>
      </c>
    </row>
    <row r="42" spans="1:179">
      <c r="A42" s="15">
        <f t="shared" si="0"/>
        <v>258</v>
      </c>
      <c r="B42" s="15">
        <f t="shared" si="1"/>
        <v>270</v>
      </c>
      <c r="C42" s="8">
        <v>20</v>
      </c>
      <c r="D42" s="42"/>
      <c r="E42" s="42"/>
      <c r="F42" s="42"/>
      <c r="G42" s="42"/>
      <c r="H42" s="11">
        <f>IF(D42&gt;=1,VLOOKUP(D42,Destinations!$B$11:$D$155,2),0)</f>
        <v>0</v>
      </c>
      <c r="I42" s="11">
        <f>IF(E42&gt;=1,VLOOKUP(E42,Destinations!$B$11:$D$155,2),0)</f>
        <v>0</v>
      </c>
      <c r="J42" s="11">
        <f>IF(F42&gt;=1,VLOOKUP(F42,Destinations!$B$11:$D$155,2),0)</f>
        <v>0</v>
      </c>
      <c r="K42" s="8">
        <f>IF(D42&gt;0,VLOOKUP(D42,Destinations!$B$11:$D$155,3),0)</f>
        <v>0</v>
      </c>
      <c r="L42" s="8">
        <f>IF(E42&gt;0,VLOOKUP(E42,Destinations!$B$11:$D$155,3),0)</f>
        <v>0</v>
      </c>
      <c r="M42" s="8">
        <f>IF(F42&gt;0,VLOOKUP(F42,Destinations!$B$11:$D$155,3),0)</f>
        <v>0</v>
      </c>
      <c r="N42" s="8">
        <f>IF(G42=0,Destinations!$G$11,VLOOKUP(G42,Destinations!$B$11:$D$155,3))</f>
        <v>12</v>
      </c>
      <c r="P42" s="14">
        <f t="shared" si="2"/>
        <v>630</v>
      </c>
      <c r="Q42" s="15">
        <f t="shared" si="3"/>
        <v>642</v>
      </c>
      <c r="R42" s="8">
        <v>20</v>
      </c>
      <c r="S42" s="42"/>
      <c r="T42" s="42"/>
      <c r="U42" s="42"/>
      <c r="V42" s="42"/>
      <c r="W42" s="11">
        <f>IF(S42&gt;=1,VLOOKUP(S42,Destinations!$B$11:$D$155,2),0)</f>
        <v>0</v>
      </c>
      <c r="X42" s="11">
        <f>IF(T42&gt;=1,VLOOKUP(T42,Destinations!$B$11:$D$155,2),0)</f>
        <v>0</v>
      </c>
      <c r="Y42" s="11">
        <f>IF(U42&gt;=1,VLOOKUP(U42,Destinations!$B$11:$D$155,2),0)</f>
        <v>0</v>
      </c>
      <c r="Z42" s="8">
        <f>IF(S42&gt;0,VLOOKUP(S42,Destinations!$B$11:$D$155,3),0)</f>
        <v>0</v>
      </c>
      <c r="AA42" s="8">
        <f>IF(T42&gt;0,VLOOKUP(T42,Destinations!$B$11:$D$155,3),0)</f>
        <v>0</v>
      </c>
      <c r="AB42" s="8">
        <f>IF(U42&gt;0,VLOOKUP(U42,Destinations!$B$11:$D$155,3),0)</f>
        <v>0</v>
      </c>
      <c r="AC42" s="8">
        <f>IF(V42=0,Destinations!$G$11,VLOOKUP(V42,Destinations!$B$11:$D$155,3))</f>
        <v>12</v>
      </c>
      <c r="AE42" s="14">
        <f t="shared" si="4"/>
        <v>990</v>
      </c>
      <c r="AF42" s="15">
        <f t="shared" si="5"/>
        <v>1002</v>
      </c>
      <c r="AG42" s="8">
        <v>20</v>
      </c>
      <c r="AH42" s="42"/>
      <c r="AI42" s="42"/>
      <c r="AJ42" s="42"/>
      <c r="AK42" s="42"/>
      <c r="AL42" s="11">
        <f>IF(AH42&gt;=1,VLOOKUP(AH42,Destinations!$B$11:$D$155,2),0)</f>
        <v>0</v>
      </c>
      <c r="AM42" s="11">
        <f>IF(AI42&gt;1,VLOOKUP(AI42,Destinations!$B$11:$D$155,2),0)</f>
        <v>0</v>
      </c>
      <c r="AN42" s="11">
        <f>IF(AJ42&gt;1,VLOOKUP(AJ42,Destinations!$B$11:$D$155,2),0)</f>
        <v>0</v>
      </c>
      <c r="AO42" s="8">
        <f>IF(AH42&gt;0,VLOOKUP(AH42,Destinations!$B$11:$D$155,3),0)</f>
        <v>0</v>
      </c>
      <c r="AP42" s="8">
        <f>IF(AI42&gt;0,VLOOKUP(AI42,Destinations!$B$11:$D$155,3),0)</f>
        <v>0</v>
      </c>
      <c r="AQ42" s="8">
        <f>IF(AJ42&gt;0,VLOOKUP(AJ42,Destinations!$B$11:$D$155,3),0)</f>
        <v>0</v>
      </c>
      <c r="AR42" s="8">
        <f>IF(AK42=0,Destinations!$G$11,0)</f>
        <v>12</v>
      </c>
      <c r="AT42" s="14">
        <f t="shared" si="6"/>
        <v>1362</v>
      </c>
      <c r="AU42" s="15">
        <f t="shared" si="7"/>
        <v>1374</v>
      </c>
      <c r="AV42" s="8">
        <v>20</v>
      </c>
      <c r="AW42" s="42"/>
      <c r="AX42" s="42"/>
      <c r="AY42" s="42"/>
      <c r="AZ42" s="42"/>
      <c r="BA42" s="11">
        <f>IF(AW42&gt;=1,VLOOKUP(AW42,Destinations!$B$11:$D$155,2),0)</f>
        <v>0</v>
      </c>
      <c r="BB42" s="11">
        <f>IF(AX42&gt;1,VLOOKUP(AX42,Destinations!$B$11:$D$155,2),0)</f>
        <v>0</v>
      </c>
      <c r="BC42" s="11">
        <f>IF(AY42&gt;1,VLOOKUP(AY42,Destinations!$B$11:$D$155,2),0)</f>
        <v>0</v>
      </c>
      <c r="BD42" s="8">
        <f>IF(AW42&gt;0,VLOOKUP(AW42,Destinations!$B$11:$D$155,3),0)</f>
        <v>0</v>
      </c>
      <c r="BE42" s="8">
        <f>IF(AX42&gt;0,VLOOKUP(AX42,Destinations!$B$11:$D$155,3),0)</f>
        <v>0</v>
      </c>
      <c r="BF42" s="8">
        <f>IF(AY42&gt;0,VLOOKUP(AY42,Destinations!$B$11:$D$155,3),0)</f>
        <v>0</v>
      </c>
      <c r="BG42" s="8">
        <f>IF(AZ42=0,Destinations!$G$11,0)</f>
        <v>12</v>
      </c>
      <c r="BI42" s="14">
        <f t="shared" si="8"/>
        <v>1722</v>
      </c>
      <c r="BJ42" s="15">
        <f t="shared" si="9"/>
        <v>1734</v>
      </c>
      <c r="BK42" s="8">
        <v>20</v>
      </c>
      <c r="BL42" s="42"/>
      <c r="BM42" s="42"/>
      <c r="BN42" s="42"/>
      <c r="BO42" s="42"/>
      <c r="BP42" s="11">
        <f>IF(BL42&gt;=1,VLOOKUP(BL42,Destinations!$B$11:$D$155,2),0)</f>
        <v>0</v>
      </c>
      <c r="BQ42" s="11">
        <f>IF(BM42&gt;1,VLOOKUP(BM42,Destinations!$B$11:$D$155,2),0)</f>
        <v>0</v>
      </c>
      <c r="BR42" s="11">
        <f>IF(BN42&gt;1,VLOOKUP(BN42,Destinations!$B$11:$D$155,2),0)</f>
        <v>0</v>
      </c>
      <c r="BS42" s="8">
        <f>IF(BL42&gt;0,VLOOKUP(BL42,Destinations!$B$11:$D$155,3),0)</f>
        <v>0</v>
      </c>
      <c r="BT42" s="8">
        <f>IF(BM42&gt;0,VLOOKUP(BM42,Destinations!$B$11:$D$155,3),0)</f>
        <v>0</v>
      </c>
      <c r="BU42" s="8">
        <f>IF(BN42&gt;0,VLOOKUP(BN42,Destinations!$B$11:$D$155,3),0)</f>
        <v>0</v>
      </c>
      <c r="BV42" s="8">
        <f>IF(BO42=0,Destinations!$G$11,VLOOKUP(BO42,Destinations!$B$11:$D$155,3))</f>
        <v>12</v>
      </c>
      <c r="BX42" s="14">
        <f t="shared" si="10"/>
        <v>2094</v>
      </c>
      <c r="BY42" s="15">
        <f t="shared" si="11"/>
        <v>2106</v>
      </c>
      <c r="BZ42" s="8">
        <v>20</v>
      </c>
      <c r="CA42" s="42"/>
      <c r="CB42" s="42"/>
      <c r="CC42" s="42"/>
      <c r="CD42" s="42"/>
      <c r="CE42" s="11">
        <f>IF(CA42&gt;=1,VLOOKUP(CA42,Destinations!$B$11:$D$155,2),0)</f>
        <v>0</v>
      </c>
      <c r="CF42" s="11">
        <f>IF(CB42&gt;1,VLOOKUP(CB42,Destinations!$B$11:$D$155,2),0)</f>
        <v>0</v>
      </c>
      <c r="CG42" s="11">
        <f>IF(CC42&gt;1,VLOOKUP(CC42,Destinations!$B$11:$D$155,2),0)</f>
        <v>0</v>
      </c>
      <c r="CH42" s="8">
        <f>IF(CA42&gt;0,VLOOKUP(CA42,Destinations!$B$11:$D$155,3),0)</f>
        <v>0</v>
      </c>
      <c r="CI42" s="8">
        <f>IF(CB42&gt;0,VLOOKUP(CB42,Destinations!$B$11:$D$155,3),0)</f>
        <v>0</v>
      </c>
      <c r="CJ42" s="8">
        <f>IF(CC42&gt;0,VLOOKUP(CC42,Destinations!$B$11:$D$155,3),0)</f>
        <v>0</v>
      </c>
      <c r="CK42" s="8">
        <f>IF(CD42=0,Destinations!$G$11,VLOOKUP(CD42,Destinations!$B$11:$D$155,3))</f>
        <v>12</v>
      </c>
      <c r="CM42" s="14">
        <f t="shared" si="12"/>
        <v>2466</v>
      </c>
      <c r="CN42" s="15">
        <f t="shared" si="13"/>
        <v>2478</v>
      </c>
      <c r="CO42" s="8">
        <v>20</v>
      </c>
      <c r="CP42" s="42"/>
      <c r="CQ42" s="42"/>
      <c r="CR42" s="42"/>
      <c r="CS42" s="42"/>
      <c r="CT42" s="11">
        <f>IF(CP42&gt;=1,VLOOKUP(CP42,Destinations!$B$11:$D$155,2),0)</f>
        <v>0</v>
      </c>
      <c r="CU42" s="11">
        <f>IF(CQ42&gt;1,VLOOKUP(CQ42,Destinations!$B$11:$D$155,2),0)</f>
        <v>0</v>
      </c>
      <c r="CV42" s="11">
        <f>IF(CR42&gt;1,VLOOKUP(CR42,Destinations!$B$11:$D$155,2),0)</f>
        <v>0</v>
      </c>
      <c r="CW42" s="8">
        <f>IF(CP42&gt;0,VLOOKUP(CP42,Destinations!$B$11:$D$155,3),0)</f>
        <v>0</v>
      </c>
      <c r="CX42" s="8">
        <f>IF(CQ42&gt;0,VLOOKUP(CQ42,Destinations!$B$11:$D$155,3),0)</f>
        <v>0</v>
      </c>
      <c r="CY42" s="8">
        <f>IF(CR42&gt;0,VLOOKUP(CR42,Destinations!$B$11:$D$155,3),0)</f>
        <v>0</v>
      </c>
      <c r="CZ42" s="8">
        <f>IF(CS42=0,Destinations!$G$11,VLOOKUP(CS42,Destinations!$B$11:$D$155,3))</f>
        <v>12</v>
      </c>
      <c r="DB42" s="14">
        <f t="shared" si="14"/>
        <v>2826</v>
      </c>
      <c r="DC42" s="15">
        <f t="shared" si="15"/>
        <v>2838</v>
      </c>
      <c r="DD42" s="8">
        <v>20</v>
      </c>
      <c r="DE42" s="42"/>
      <c r="DF42" s="42"/>
      <c r="DG42" s="42"/>
      <c r="DH42" s="42"/>
      <c r="DI42" s="11">
        <f>IF(DE42&gt;=1,VLOOKUP(DE42,Destinations!$B$11:$D$155,2),0)</f>
        <v>0</v>
      </c>
      <c r="DJ42" s="11">
        <f>IF(DF42&gt;1,VLOOKUP(DF42,Destinations!$B$11:$D$155,2),0)</f>
        <v>0</v>
      </c>
      <c r="DK42" s="11">
        <f>IF(DG42&gt;1,VLOOKUP(DG42,Destinations!$B$11:$D$155,2),0)</f>
        <v>0</v>
      </c>
      <c r="DL42" s="8">
        <f>IF(DE42&gt;0,VLOOKUP(DE42,Destinations!$B$11:$D$155,3),0)</f>
        <v>0</v>
      </c>
      <c r="DM42" s="8">
        <f>IF(DF42&gt;0,VLOOKUP(DF42,Destinations!$B$11:$D$155,3),0)</f>
        <v>0</v>
      </c>
      <c r="DN42" s="8">
        <f>IF(DG42&gt;0,VLOOKUP(DG42,Destinations!$B$11:$D$155,3),0)</f>
        <v>0</v>
      </c>
      <c r="DO42" s="8">
        <f>IF(DH42=0,Destinations!$G$11,VLOOKUP(DH42,Destinations!$B$11:$D$155,3))</f>
        <v>12</v>
      </c>
      <c r="DQ42" s="14">
        <f t="shared" si="16"/>
        <v>3198</v>
      </c>
      <c r="DR42" s="15">
        <f t="shared" si="17"/>
        <v>3210</v>
      </c>
      <c r="DS42" s="8">
        <v>20</v>
      </c>
      <c r="DT42" s="42"/>
      <c r="DU42" s="42"/>
      <c r="DV42" s="42"/>
      <c r="DW42" s="42"/>
      <c r="DX42" s="11">
        <f>IF(DT42&gt;=1,VLOOKUP(DT42,Destinations!$B$11:$D$155,2),0)</f>
        <v>0</v>
      </c>
      <c r="DY42" s="11">
        <f>IF(DU42&gt;1,VLOOKUP(DU42,Destinations!$B$11:$D$155,2),0)</f>
        <v>0</v>
      </c>
      <c r="DZ42" s="11">
        <f>IF(DV42&gt;1,VLOOKUP(DV42,Destinations!$B$11:$D$155,2),0)</f>
        <v>0</v>
      </c>
      <c r="EA42" s="8">
        <f>IF(DT42&gt;0,VLOOKUP(DT42,Destinations!$B$11:$D$155,3),0)</f>
        <v>0</v>
      </c>
      <c r="EB42" s="8">
        <f>IF(DU42&gt;0,VLOOKUP(DU42,Destinations!$B$11:$D$155,3),0)</f>
        <v>0</v>
      </c>
      <c r="EC42" s="8">
        <f>IF(DV42&gt;0,VLOOKUP(DV42,Destinations!$B$11:$D$155,3),0)</f>
        <v>0</v>
      </c>
      <c r="ED42" s="8">
        <f>IF(DW42=0,Destinations!$G$11,VLOOKUP(DW42,Destinations!$B$11:$D$155,3))</f>
        <v>12</v>
      </c>
      <c r="EF42" s="14">
        <f t="shared" si="18"/>
        <v>3558</v>
      </c>
      <c r="EG42" s="15">
        <f t="shared" si="19"/>
        <v>3570</v>
      </c>
      <c r="EH42" s="8">
        <v>20</v>
      </c>
      <c r="EI42" s="42"/>
      <c r="EJ42" s="42"/>
      <c r="EK42" s="42"/>
      <c r="EL42" s="42"/>
      <c r="EM42" s="11">
        <f>IF(EI42&gt;=1,VLOOKUP(EI42,Destinations!$B$11:$D$155,2),0)</f>
        <v>0</v>
      </c>
      <c r="EN42" s="11">
        <f>IF(EJ42&gt;1,VLOOKUP(EJ42,Destinations!$B$11:$D$155,2),0)</f>
        <v>0</v>
      </c>
      <c r="EO42" s="11">
        <f>IF(EK42&gt;1,VLOOKUP(EK42,Destinations!$B$11:$D$155,2),0)</f>
        <v>0</v>
      </c>
      <c r="EP42" s="8">
        <f>IF(EI42&gt;0,VLOOKUP(EI42,Destinations!$B$11:$D$155,3),0)</f>
        <v>0</v>
      </c>
      <c r="EQ42" s="8">
        <f>IF(EJ42&gt;0,VLOOKUP(EJ42,Destinations!$B$11:$D$155,3),0)</f>
        <v>0</v>
      </c>
      <c r="ER42" s="8">
        <f>IF(EK42&gt;0,VLOOKUP(EK42,Destinations!$B$11:$D$155,3),0)</f>
        <v>0</v>
      </c>
      <c r="ES42" s="8">
        <f>IF(EL42=0,Destinations!$G$11,VLOOKUP(EL42,Destinations!$B$11:$D$155,3))</f>
        <v>12</v>
      </c>
      <c r="EU42" s="14">
        <f t="shared" si="20"/>
        <v>3930</v>
      </c>
      <c r="EV42" s="15">
        <f t="shared" si="21"/>
        <v>3942</v>
      </c>
      <c r="EW42" s="8">
        <v>20</v>
      </c>
      <c r="EX42" s="42"/>
      <c r="EY42" s="42"/>
      <c r="EZ42" s="42"/>
      <c r="FA42" s="42"/>
      <c r="FB42" s="11">
        <f>IF(EX42&gt;=1,VLOOKUP(EX42,Destinations!$B$11:$D$155,2),0)</f>
        <v>0</v>
      </c>
      <c r="FC42" s="11">
        <f>IF(EY42&gt;1,VLOOKUP(EY42,Destinations!$B$11:$D$155,2),0)</f>
        <v>0</v>
      </c>
      <c r="FD42" s="11">
        <f>IF(EZ42&gt;1,VLOOKUP(EZ42,Destinations!$B$11:$D$155,2),0)</f>
        <v>0</v>
      </c>
      <c r="FE42" s="8">
        <f>IF(EX42&gt;0,VLOOKUP(EX42,Destinations!$B$11:$D$155,3),0)</f>
        <v>0</v>
      </c>
      <c r="FF42" s="8">
        <f>IF(EY42&gt;0,VLOOKUP(EY42,Destinations!$B$11:$D$155,3),0)</f>
        <v>0</v>
      </c>
      <c r="FG42" s="8">
        <f>IF(EZ42&gt;0,VLOOKUP(EZ42,Destinations!$B$11:$D$155,3),0)</f>
        <v>0</v>
      </c>
      <c r="FH42" s="8">
        <f>IF(FA42=0,Destinations!$G$11,VLOOKUP(FA42,Destinations!$B$11:$D$155,3))</f>
        <v>12</v>
      </c>
      <c r="FJ42" s="14">
        <f t="shared" si="22"/>
        <v>4302</v>
      </c>
      <c r="FK42" s="15">
        <f t="shared" si="23"/>
        <v>4314</v>
      </c>
      <c r="FL42" s="8">
        <v>20</v>
      </c>
      <c r="FM42" s="42"/>
      <c r="FN42" s="42"/>
      <c r="FO42" s="42"/>
      <c r="FP42" s="42"/>
      <c r="FQ42" s="11">
        <f>IF(FM42&gt;=1,VLOOKUP(FM42,Destinations!$B$11:$D$155,2),0)</f>
        <v>0</v>
      </c>
      <c r="FR42" s="11">
        <f>IF(FN42&gt;1,VLOOKUP(FN42,Destinations!$B$11:$D$155,2),0)</f>
        <v>0</v>
      </c>
      <c r="FS42" s="11">
        <f>IF(FO42&gt;1,VLOOKUP(FO42,Destinations!$B$11:$D$155,2),0)</f>
        <v>0</v>
      </c>
      <c r="FT42" s="8">
        <f>IF(FM42&gt;0,VLOOKUP(FM42,Destinations!$B$11:$D$155,3),0)</f>
        <v>0</v>
      </c>
      <c r="FU42" s="8">
        <f>IF(FN42&gt;0,VLOOKUP(FN42,Destinations!$B$11:$D$155,3),0)</f>
        <v>0</v>
      </c>
      <c r="FV42" s="8">
        <f>IF(FO42&gt;0,VLOOKUP(FO42,Destinations!$B$11:$D$155,3),0)</f>
        <v>0</v>
      </c>
      <c r="FW42" s="8">
        <f>IF(FP42=0,Destinations!$G$11,VLOOKUP(FP42,Destinations!$B$11:$D$155,3))</f>
        <v>12</v>
      </c>
    </row>
    <row r="43" spans="1:179">
      <c r="A43" s="15">
        <f t="shared" si="0"/>
        <v>270</v>
      </c>
      <c r="B43" s="15">
        <f t="shared" si="1"/>
        <v>282</v>
      </c>
      <c r="C43" s="8">
        <v>21</v>
      </c>
      <c r="D43" s="42">
        <v>1</v>
      </c>
      <c r="E43" s="42"/>
      <c r="F43" s="42"/>
      <c r="G43" s="42"/>
      <c r="H43" s="11" t="str">
        <f>IF(D43&gt;=1,VLOOKUP(D43,Destinations!$B$11:$D$155,2),0)</f>
        <v>Public Holiday</v>
      </c>
      <c r="I43" s="11">
        <f>IF(E43&gt;=1,VLOOKUP(E43,Destinations!$B$11:$D$155,2),0)</f>
        <v>0</v>
      </c>
      <c r="J43" s="11">
        <f>IF(F43&gt;=1,VLOOKUP(F43,Destinations!$B$11:$D$155,2),0)</f>
        <v>0</v>
      </c>
      <c r="K43" s="8">
        <f>IF(D43&gt;0,VLOOKUP(D43,Destinations!$B$11:$D$155,3),0)</f>
        <v>0</v>
      </c>
      <c r="L43" s="8">
        <f>IF(E43&gt;0,VLOOKUP(E43,Destinations!$B$11:$D$155,3),0)</f>
        <v>0</v>
      </c>
      <c r="M43" s="8">
        <f>IF(F43&gt;0,VLOOKUP(F43,Destinations!$B$11:$D$155,3),0)</f>
        <v>0</v>
      </c>
      <c r="N43" s="8">
        <f>IF(G43=0,Destinations!$G$11,VLOOKUP(G43,Destinations!$B$11:$D$155,3))</f>
        <v>12</v>
      </c>
      <c r="P43" s="14">
        <f t="shared" si="2"/>
        <v>642</v>
      </c>
      <c r="Q43" s="15">
        <f t="shared" si="3"/>
        <v>654</v>
      </c>
      <c r="R43" s="8">
        <v>21</v>
      </c>
      <c r="S43" s="42"/>
      <c r="T43" s="42"/>
      <c r="U43" s="42"/>
      <c r="V43" s="42"/>
      <c r="W43" s="11">
        <f>IF(S43&gt;=1,VLOOKUP(S43,Destinations!$B$11:$D$155,2),0)</f>
        <v>0</v>
      </c>
      <c r="X43" s="11">
        <f>IF(T43&gt;=1,VLOOKUP(T43,Destinations!$B$11:$D$155,2),0)</f>
        <v>0</v>
      </c>
      <c r="Y43" s="11">
        <f>IF(U43&gt;=1,VLOOKUP(U43,Destinations!$B$11:$D$155,2),0)</f>
        <v>0</v>
      </c>
      <c r="Z43" s="8">
        <f>IF(S43&gt;0,VLOOKUP(S43,Destinations!$B$11:$D$155,3),0)</f>
        <v>0</v>
      </c>
      <c r="AA43" s="8">
        <f>IF(T43&gt;0,VLOOKUP(T43,Destinations!$B$11:$D$155,3),0)</f>
        <v>0</v>
      </c>
      <c r="AB43" s="8">
        <f>IF(U43&gt;0,VLOOKUP(U43,Destinations!$B$11:$D$155,3),0)</f>
        <v>0</v>
      </c>
      <c r="AC43" s="8">
        <f>IF(V43=0,Destinations!$G$11,VLOOKUP(V43,Destinations!$B$11:$D$155,3))</f>
        <v>12</v>
      </c>
      <c r="AE43" s="14">
        <f t="shared" si="4"/>
        <v>1002</v>
      </c>
      <c r="AF43" s="15">
        <f t="shared" si="5"/>
        <v>1014</v>
      </c>
      <c r="AG43" s="8">
        <v>21</v>
      </c>
      <c r="AH43" s="42"/>
      <c r="AI43" s="42"/>
      <c r="AJ43" s="42"/>
      <c r="AK43" s="42"/>
      <c r="AL43" s="11">
        <f>IF(AH43&gt;=1,VLOOKUP(AH43,Destinations!$B$11:$D$155,2),0)</f>
        <v>0</v>
      </c>
      <c r="AM43" s="11">
        <f>IF(AI43&gt;1,VLOOKUP(AI43,Destinations!$B$11:$D$155,2),0)</f>
        <v>0</v>
      </c>
      <c r="AN43" s="11">
        <f>IF(AJ43&gt;1,VLOOKUP(AJ43,Destinations!$B$11:$D$155,2),0)</f>
        <v>0</v>
      </c>
      <c r="AO43" s="8">
        <f>IF(AH43&gt;0,VLOOKUP(AH43,Destinations!$B$11:$D$155,3),0)</f>
        <v>0</v>
      </c>
      <c r="AP43" s="8">
        <f>IF(AI43&gt;0,VLOOKUP(AI43,Destinations!$B$11:$D$155,3),0)</f>
        <v>0</v>
      </c>
      <c r="AQ43" s="8">
        <f>IF(AJ43&gt;0,VLOOKUP(AJ43,Destinations!$B$11:$D$155,3),0)</f>
        <v>0</v>
      </c>
      <c r="AR43" s="8">
        <f>IF(AK43=0,Destinations!$G$11,0)</f>
        <v>12</v>
      </c>
      <c r="AT43" s="14">
        <f t="shared" si="6"/>
        <v>1374</v>
      </c>
      <c r="AU43" s="15">
        <f t="shared" si="7"/>
        <v>1386</v>
      </c>
      <c r="AV43" s="8">
        <v>21</v>
      </c>
      <c r="AW43" s="42"/>
      <c r="AX43" s="42"/>
      <c r="AY43" s="42"/>
      <c r="AZ43" s="42"/>
      <c r="BA43" s="11">
        <f>IF(AW43&gt;=1,VLOOKUP(AW43,Destinations!$B$11:$D$155,2),0)</f>
        <v>0</v>
      </c>
      <c r="BB43" s="11">
        <f>IF(AX43&gt;1,VLOOKUP(AX43,Destinations!$B$11:$D$155,2),0)</f>
        <v>0</v>
      </c>
      <c r="BC43" s="11">
        <f>IF(AY43&gt;1,VLOOKUP(AY43,Destinations!$B$11:$D$155,2),0)</f>
        <v>0</v>
      </c>
      <c r="BD43" s="8">
        <f>IF(AW43&gt;0,VLOOKUP(AW43,Destinations!$B$11:$D$155,3),0)</f>
        <v>0</v>
      </c>
      <c r="BE43" s="8">
        <f>IF(AX43&gt;0,VLOOKUP(AX43,Destinations!$B$11:$D$155,3),0)</f>
        <v>0</v>
      </c>
      <c r="BF43" s="8">
        <f>IF(AY43&gt;0,VLOOKUP(AY43,Destinations!$B$11:$D$155,3),0)</f>
        <v>0</v>
      </c>
      <c r="BG43" s="8">
        <f>IF(AZ43=0,Destinations!$G$11,0)</f>
        <v>12</v>
      </c>
      <c r="BI43" s="14">
        <f t="shared" si="8"/>
        <v>1734</v>
      </c>
      <c r="BJ43" s="15">
        <f t="shared" si="9"/>
        <v>1746</v>
      </c>
      <c r="BK43" s="8">
        <v>21</v>
      </c>
      <c r="BL43" s="42"/>
      <c r="BM43" s="42"/>
      <c r="BN43" s="42"/>
      <c r="BO43" s="42"/>
      <c r="BP43" s="11">
        <f>IF(BL43&gt;=1,VLOOKUP(BL43,Destinations!$B$11:$D$155,2),0)</f>
        <v>0</v>
      </c>
      <c r="BQ43" s="11">
        <f>IF(BM43&gt;1,VLOOKUP(BM43,Destinations!$B$11:$D$155,2),0)</f>
        <v>0</v>
      </c>
      <c r="BR43" s="11">
        <f>IF(BN43&gt;1,VLOOKUP(BN43,Destinations!$B$11:$D$155,2),0)</f>
        <v>0</v>
      </c>
      <c r="BS43" s="8">
        <f>IF(BL43&gt;0,VLOOKUP(BL43,Destinations!$B$11:$D$155,3),0)</f>
        <v>0</v>
      </c>
      <c r="BT43" s="8">
        <f>IF(BM43&gt;0,VLOOKUP(BM43,Destinations!$B$11:$D$155,3),0)</f>
        <v>0</v>
      </c>
      <c r="BU43" s="8">
        <f>IF(BN43&gt;0,VLOOKUP(BN43,Destinations!$B$11:$D$155,3),0)</f>
        <v>0</v>
      </c>
      <c r="BV43" s="8">
        <f>IF(BO43=0,Destinations!$G$11,VLOOKUP(BO43,Destinations!$B$11:$D$155,3))</f>
        <v>12</v>
      </c>
      <c r="BX43" s="14">
        <f t="shared" si="10"/>
        <v>2106</v>
      </c>
      <c r="BY43" s="15">
        <f t="shared" si="11"/>
        <v>2118</v>
      </c>
      <c r="BZ43" s="8">
        <v>21</v>
      </c>
      <c r="CA43" s="42"/>
      <c r="CB43" s="42"/>
      <c r="CC43" s="42"/>
      <c r="CD43" s="42"/>
      <c r="CE43" s="11">
        <f>IF(CA43&gt;=1,VLOOKUP(CA43,Destinations!$B$11:$D$155,2),0)</f>
        <v>0</v>
      </c>
      <c r="CF43" s="11">
        <f>IF(CB43&gt;1,VLOOKUP(CB43,Destinations!$B$11:$D$155,2),0)</f>
        <v>0</v>
      </c>
      <c r="CG43" s="11">
        <f>IF(CC43&gt;1,VLOOKUP(CC43,Destinations!$B$11:$D$155,2),0)</f>
        <v>0</v>
      </c>
      <c r="CH43" s="8">
        <f>IF(CA43&gt;0,VLOOKUP(CA43,Destinations!$B$11:$D$155,3),0)</f>
        <v>0</v>
      </c>
      <c r="CI43" s="8">
        <f>IF(CB43&gt;0,VLOOKUP(CB43,Destinations!$B$11:$D$155,3),0)</f>
        <v>0</v>
      </c>
      <c r="CJ43" s="8">
        <f>IF(CC43&gt;0,VLOOKUP(CC43,Destinations!$B$11:$D$155,3),0)</f>
        <v>0</v>
      </c>
      <c r="CK43" s="8">
        <f>IF(CD43=0,Destinations!$G$11,VLOOKUP(CD43,Destinations!$B$11:$D$155,3))</f>
        <v>12</v>
      </c>
      <c r="CM43" s="14">
        <f t="shared" si="12"/>
        <v>2478</v>
      </c>
      <c r="CN43" s="15">
        <f t="shared" si="13"/>
        <v>2490</v>
      </c>
      <c r="CO43" s="8">
        <v>21</v>
      </c>
      <c r="CP43" s="42"/>
      <c r="CQ43" s="42"/>
      <c r="CR43" s="42"/>
      <c r="CS43" s="42"/>
      <c r="CT43" s="11">
        <f>IF(CP43&gt;=1,VLOOKUP(CP43,Destinations!$B$11:$D$155,2),0)</f>
        <v>0</v>
      </c>
      <c r="CU43" s="11">
        <f>IF(CQ43&gt;1,VLOOKUP(CQ43,Destinations!$B$11:$D$155,2),0)</f>
        <v>0</v>
      </c>
      <c r="CV43" s="11">
        <f>IF(CR43&gt;1,VLOOKUP(CR43,Destinations!$B$11:$D$155,2),0)</f>
        <v>0</v>
      </c>
      <c r="CW43" s="8">
        <f>IF(CP43&gt;0,VLOOKUP(CP43,Destinations!$B$11:$D$155,3),0)</f>
        <v>0</v>
      </c>
      <c r="CX43" s="8">
        <f>IF(CQ43&gt;0,VLOOKUP(CQ43,Destinations!$B$11:$D$155,3),0)</f>
        <v>0</v>
      </c>
      <c r="CY43" s="8">
        <f>IF(CR43&gt;0,VLOOKUP(CR43,Destinations!$B$11:$D$155,3),0)</f>
        <v>0</v>
      </c>
      <c r="CZ43" s="8">
        <f>IF(CS43=0,Destinations!$G$11,VLOOKUP(CS43,Destinations!$B$11:$D$155,3))</f>
        <v>12</v>
      </c>
      <c r="DB43" s="14">
        <f t="shared" si="14"/>
        <v>2838</v>
      </c>
      <c r="DC43" s="15">
        <f t="shared" si="15"/>
        <v>2850</v>
      </c>
      <c r="DD43" s="8">
        <v>21</v>
      </c>
      <c r="DE43" s="42"/>
      <c r="DF43" s="42"/>
      <c r="DG43" s="42"/>
      <c r="DH43" s="42"/>
      <c r="DI43" s="11">
        <f>IF(DE43&gt;=1,VLOOKUP(DE43,Destinations!$B$11:$D$155,2),0)</f>
        <v>0</v>
      </c>
      <c r="DJ43" s="11">
        <f>IF(DF43&gt;1,VLOOKUP(DF43,Destinations!$B$11:$D$155,2),0)</f>
        <v>0</v>
      </c>
      <c r="DK43" s="11">
        <f>IF(DG43&gt;1,VLOOKUP(DG43,Destinations!$B$11:$D$155,2),0)</f>
        <v>0</v>
      </c>
      <c r="DL43" s="8">
        <f>IF(DE43&gt;0,VLOOKUP(DE43,Destinations!$B$11:$D$155,3),0)</f>
        <v>0</v>
      </c>
      <c r="DM43" s="8">
        <f>IF(DF43&gt;0,VLOOKUP(DF43,Destinations!$B$11:$D$155,3),0)</f>
        <v>0</v>
      </c>
      <c r="DN43" s="8">
        <f>IF(DG43&gt;0,VLOOKUP(DG43,Destinations!$B$11:$D$155,3),0)</f>
        <v>0</v>
      </c>
      <c r="DO43" s="8">
        <f>IF(DH43=0,Destinations!$G$11,VLOOKUP(DH43,Destinations!$B$11:$D$155,3))</f>
        <v>12</v>
      </c>
      <c r="DQ43" s="14">
        <f t="shared" si="16"/>
        <v>3210</v>
      </c>
      <c r="DR43" s="15">
        <f t="shared" si="17"/>
        <v>3222</v>
      </c>
      <c r="DS43" s="8">
        <v>21</v>
      </c>
      <c r="DT43" s="42"/>
      <c r="DU43" s="42"/>
      <c r="DV43" s="42"/>
      <c r="DW43" s="42"/>
      <c r="DX43" s="11">
        <f>IF(DT43&gt;=1,VLOOKUP(DT43,Destinations!$B$11:$D$155,2),0)</f>
        <v>0</v>
      </c>
      <c r="DY43" s="11">
        <f>IF(DU43&gt;1,VLOOKUP(DU43,Destinations!$B$11:$D$155,2),0)</f>
        <v>0</v>
      </c>
      <c r="DZ43" s="11">
        <f>IF(DV43&gt;1,VLOOKUP(DV43,Destinations!$B$11:$D$155,2),0)</f>
        <v>0</v>
      </c>
      <c r="EA43" s="8">
        <f>IF(DT43&gt;0,VLOOKUP(DT43,Destinations!$B$11:$D$155,3),0)</f>
        <v>0</v>
      </c>
      <c r="EB43" s="8">
        <f>IF(DU43&gt;0,VLOOKUP(DU43,Destinations!$B$11:$D$155,3),0)</f>
        <v>0</v>
      </c>
      <c r="EC43" s="8">
        <f>IF(DV43&gt;0,VLOOKUP(DV43,Destinations!$B$11:$D$155,3),0)</f>
        <v>0</v>
      </c>
      <c r="ED43" s="8">
        <f>IF(DW43=0,Destinations!$G$11,VLOOKUP(DW43,Destinations!$B$11:$D$155,3))</f>
        <v>12</v>
      </c>
      <c r="EF43" s="14">
        <f t="shared" si="18"/>
        <v>3570</v>
      </c>
      <c r="EG43" s="15">
        <f t="shared" si="19"/>
        <v>3582</v>
      </c>
      <c r="EH43" s="8">
        <v>21</v>
      </c>
      <c r="EI43" s="42"/>
      <c r="EJ43" s="42"/>
      <c r="EK43" s="42"/>
      <c r="EL43" s="42"/>
      <c r="EM43" s="11">
        <f>IF(EI43&gt;=1,VLOOKUP(EI43,Destinations!$B$11:$D$155,2),0)</f>
        <v>0</v>
      </c>
      <c r="EN43" s="11">
        <f>IF(EJ43&gt;1,VLOOKUP(EJ43,Destinations!$B$11:$D$155,2),0)</f>
        <v>0</v>
      </c>
      <c r="EO43" s="11">
        <f>IF(EK43&gt;1,VLOOKUP(EK43,Destinations!$B$11:$D$155,2),0)</f>
        <v>0</v>
      </c>
      <c r="EP43" s="8">
        <f>IF(EI43&gt;0,VLOOKUP(EI43,Destinations!$B$11:$D$155,3),0)</f>
        <v>0</v>
      </c>
      <c r="EQ43" s="8">
        <f>IF(EJ43&gt;0,VLOOKUP(EJ43,Destinations!$B$11:$D$155,3),0)</f>
        <v>0</v>
      </c>
      <c r="ER43" s="8">
        <f>IF(EK43&gt;0,VLOOKUP(EK43,Destinations!$B$11:$D$155,3),0)</f>
        <v>0</v>
      </c>
      <c r="ES43" s="8">
        <f>IF(EL43=0,Destinations!$G$11,VLOOKUP(EL43,Destinations!$B$11:$D$155,3))</f>
        <v>12</v>
      </c>
      <c r="EU43" s="14">
        <f t="shared" si="20"/>
        <v>3942</v>
      </c>
      <c r="EV43" s="15">
        <f t="shared" si="21"/>
        <v>3954</v>
      </c>
      <c r="EW43" s="8">
        <v>21</v>
      </c>
      <c r="EX43" s="42"/>
      <c r="EY43" s="42"/>
      <c r="EZ43" s="42"/>
      <c r="FA43" s="42"/>
      <c r="FB43" s="11">
        <f>IF(EX43&gt;=1,VLOOKUP(EX43,Destinations!$B$11:$D$155,2),0)</f>
        <v>0</v>
      </c>
      <c r="FC43" s="11">
        <f>IF(EY43&gt;1,VLOOKUP(EY43,Destinations!$B$11:$D$155,2),0)</f>
        <v>0</v>
      </c>
      <c r="FD43" s="11">
        <f>IF(EZ43&gt;1,VLOOKUP(EZ43,Destinations!$B$11:$D$155,2),0)</f>
        <v>0</v>
      </c>
      <c r="FE43" s="8">
        <f>IF(EX43&gt;0,VLOOKUP(EX43,Destinations!$B$11:$D$155,3),0)</f>
        <v>0</v>
      </c>
      <c r="FF43" s="8">
        <f>IF(EY43&gt;0,VLOOKUP(EY43,Destinations!$B$11:$D$155,3),0)</f>
        <v>0</v>
      </c>
      <c r="FG43" s="8">
        <f>IF(EZ43&gt;0,VLOOKUP(EZ43,Destinations!$B$11:$D$155,3),0)</f>
        <v>0</v>
      </c>
      <c r="FH43" s="8">
        <f>IF(FA43=0,Destinations!$G$11,VLOOKUP(FA43,Destinations!$B$11:$D$155,3))</f>
        <v>12</v>
      </c>
      <c r="FJ43" s="14">
        <f t="shared" si="22"/>
        <v>4314</v>
      </c>
      <c r="FK43" s="15">
        <f t="shared" si="23"/>
        <v>4326</v>
      </c>
      <c r="FL43" s="8">
        <v>21</v>
      </c>
      <c r="FM43" s="42"/>
      <c r="FN43" s="42"/>
      <c r="FO43" s="42"/>
      <c r="FP43" s="42"/>
      <c r="FQ43" s="11">
        <f>IF(FM43&gt;=1,VLOOKUP(FM43,Destinations!$B$11:$D$155,2),0)</f>
        <v>0</v>
      </c>
      <c r="FR43" s="11">
        <f>IF(FN43&gt;1,VLOOKUP(FN43,Destinations!$B$11:$D$155,2),0)</f>
        <v>0</v>
      </c>
      <c r="FS43" s="11">
        <f>IF(FO43&gt;1,VLOOKUP(FO43,Destinations!$B$11:$D$155,2),0)</f>
        <v>0</v>
      </c>
      <c r="FT43" s="8">
        <f>IF(FM43&gt;0,VLOOKUP(FM43,Destinations!$B$11:$D$155,3),0)</f>
        <v>0</v>
      </c>
      <c r="FU43" s="8">
        <f>IF(FN43&gt;0,VLOOKUP(FN43,Destinations!$B$11:$D$155,3),0)</f>
        <v>0</v>
      </c>
      <c r="FV43" s="8">
        <f>IF(FO43&gt;0,VLOOKUP(FO43,Destinations!$B$11:$D$155,3),0)</f>
        <v>0</v>
      </c>
      <c r="FW43" s="8">
        <f>IF(FP43=0,Destinations!$G$11,VLOOKUP(FP43,Destinations!$B$11:$D$155,3))</f>
        <v>12</v>
      </c>
    </row>
    <row r="44" spans="1:179">
      <c r="A44" s="15">
        <f t="shared" si="0"/>
        <v>282</v>
      </c>
      <c r="B44" s="15">
        <f t="shared" si="1"/>
        <v>294</v>
      </c>
      <c r="C44" s="8">
        <v>22</v>
      </c>
      <c r="D44" s="42"/>
      <c r="E44" s="42"/>
      <c r="F44" s="42"/>
      <c r="G44" s="42"/>
      <c r="H44" s="11">
        <f>IF(D44&gt;=1,VLOOKUP(D44,Destinations!$B$11:$D$155,2),0)</f>
        <v>0</v>
      </c>
      <c r="I44" s="11">
        <f>IF(E44&gt;=1,VLOOKUP(E44,Destinations!$B$11:$D$155,2),0)</f>
        <v>0</v>
      </c>
      <c r="J44" s="11">
        <f>IF(F44&gt;=1,VLOOKUP(F44,Destinations!$B$11:$D$155,2),0)</f>
        <v>0</v>
      </c>
      <c r="K44" s="8">
        <f>IF(D44&gt;0,VLOOKUP(D44,Destinations!$B$11:$D$155,3),0)</f>
        <v>0</v>
      </c>
      <c r="L44" s="8">
        <f>IF(E44&gt;0,VLOOKUP(E44,Destinations!$B$11:$D$155,3),0)</f>
        <v>0</v>
      </c>
      <c r="M44" s="8">
        <f>IF(F44&gt;0,VLOOKUP(F44,Destinations!$B$11:$D$155,3),0)</f>
        <v>0</v>
      </c>
      <c r="N44" s="8">
        <f>IF(G44=0,Destinations!$G$11,VLOOKUP(G44,Destinations!$B$11:$D$155,3))</f>
        <v>12</v>
      </c>
      <c r="P44" s="14">
        <f t="shared" si="2"/>
        <v>654</v>
      </c>
      <c r="Q44" s="15">
        <f t="shared" si="3"/>
        <v>666</v>
      </c>
      <c r="R44" s="8">
        <v>22</v>
      </c>
      <c r="S44" s="42"/>
      <c r="T44" s="42"/>
      <c r="U44" s="42"/>
      <c r="V44" s="42"/>
      <c r="W44" s="11">
        <f>IF(S44&gt;=1,VLOOKUP(S44,Destinations!$B$11:$D$155,2),0)</f>
        <v>0</v>
      </c>
      <c r="X44" s="11">
        <f>IF(T44&gt;=1,VLOOKUP(T44,Destinations!$B$11:$D$155,2),0)</f>
        <v>0</v>
      </c>
      <c r="Y44" s="11">
        <f>IF(U44&gt;=1,VLOOKUP(U44,Destinations!$B$11:$D$155,2),0)</f>
        <v>0</v>
      </c>
      <c r="Z44" s="8">
        <f>IF(S44&gt;0,VLOOKUP(S44,Destinations!$B$11:$D$155,3),0)</f>
        <v>0</v>
      </c>
      <c r="AA44" s="8">
        <f>IF(T44&gt;0,VLOOKUP(T44,Destinations!$B$11:$D$155,3),0)</f>
        <v>0</v>
      </c>
      <c r="AB44" s="8">
        <f>IF(U44&gt;0,VLOOKUP(U44,Destinations!$B$11:$D$155,3),0)</f>
        <v>0</v>
      </c>
      <c r="AC44" s="8">
        <f>IF(V44=0,Destinations!$G$11,VLOOKUP(V44,Destinations!$B$11:$D$155,3))</f>
        <v>12</v>
      </c>
      <c r="AE44" s="14">
        <f t="shared" si="4"/>
        <v>1014</v>
      </c>
      <c r="AF44" s="15">
        <f t="shared" si="5"/>
        <v>1026</v>
      </c>
      <c r="AG44" s="8">
        <v>22</v>
      </c>
      <c r="AH44" s="42"/>
      <c r="AI44" s="42"/>
      <c r="AJ44" s="42"/>
      <c r="AK44" s="42"/>
      <c r="AL44" s="11">
        <f>IF(AH44&gt;=1,VLOOKUP(AH44,Destinations!$B$11:$D$155,2),0)</f>
        <v>0</v>
      </c>
      <c r="AM44" s="11">
        <f>IF(AI44&gt;1,VLOOKUP(AI44,Destinations!$B$11:$D$155,2),0)</f>
        <v>0</v>
      </c>
      <c r="AN44" s="11">
        <f>IF(AJ44&gt;1,VLOOKUP(AJ44,Destinations!$B$11:$D$155,2),0)</f>
        <v>0</v>
      </c>
      <c r="AO44" s="8">
        <f>IF(AH44&gt;0,VLOOKUP(AH44,Destinations!$B$11:$D$155,3),0)</f>
        <v>0</v>
      </c>
      <c r="AP44" s="8">
        <f>IF(AI44&gt;0,VLOOKUP(AI44,Destinations!$B$11:$D$155,3),0)</f>
        <v>0</v>
      </c>
      <c r="AQ44" s="8">
        <f>IF(AJ44&gt;0,VLOOKUP(AJ44,Destinations!$B$11:$D$155,3),0)</f>
        <v>0</v>
      </c>
      <c r="AR44" s="8">
        <f>IF(AK44=0,Destinations!$G$11,0)</f>
        <v>12</v>
      </c>
      <c r="AT44" s="14">
        <f t="shared" si="6"/>
        <v>1386</v>
      </c>
      <c r="AU44" s="15">
        <f t="shared" si="7"/>
        <v>1398</v>
      </c>
      <c r="AV44" s="8">
        <v>22</v>
      </c>
      <c r="AW44" s="42"/>
      <c r="AX44" s="42"/>
      <c r="AY44" s="42"/>
      <c r="AZ44" s="42"/>
      <c r="BA44" s="11">
        <f>IF(AW44&gt;=1,VLOOKUP(AW44,Destinations!$B$11:$D$155,2),0)</f>
        <v>0</v>
      </c>
      <c r="BB44" s="11">
        <f>IF(AX44&gt;1,VLOOKUP(AX44,Destinations!$B$11:$D$155,2),0)</f>
        <v>0</v>
      </c>
      <c r="BC44" s="11">
        <f>IF(AY44&gt;1,VLOOKUP(AY44,Destinations!$B$11:$D$155,2),0)</f>
        <v>0</v>
      </c>
      <c r="BD44" s="8">
        <f>IF(AW44&gt;0,VLOOKUP(AW44,Destinations!$B$11:$D$155,3),0)</f>
        <v>0</v>
      </c>
      <c r="BE44" s="8">
        <f>IF(AX44&gt;0,VLOOKUP(AX44,Destinations!$B$11:$D$155,3),0)</f>
        <v>0</v>
      </c>
      <c r="BF44" s="8">
        <f>IF(AY44&gt;0,VLOOKUP(AY44,Destinations!$B$11:$D$155,3),0)</f>
        <v>0</v>
      </c>
      <c r="BG44" s="8">
        <f>IF(AZ44=0,Destinations!$G$11,0)</f>
        <v>12</v>
      </c>
      <c r="BI44" s="14">
        <f t="shared" si="8"/>
        <v>1746</v>
      </c>
      <c r="BJ44" s="15">
        <f t="shared" si="9"/>
        <v>1758</v>
      </c>
      <c r="BK44" s="8">
        <v>22</v>
      </c>
      <c r="BL44" s="42"/>
      <c r="BM44" s="42"/>
      <c r="BN44" s="42"/>
      <c r="BO44" s="42"/>
      <c r="BP44" s="11">
        <f>IF(BL44&gt;=1,VLOOKUP(BL44,Destinations!$B$11:$D$155,2),0)</f>
        <v>0</v>
      </c>
      <c r="BQ44" s="11">
        <f>IF(BM44&gt;1,VLOOKUP(BM44,Destinations!$B$11:$D$155,2),0)</f>
        <v>0</v>
      </c>
      <c r="BR44" s="11">
        <f>IF(BN44&gt;1,VLOOKUP(BN44,Destinations!$B$11:$D$155,2),0)</f>
        <v>0</v>
      </c>
      <c r="BS44" s="8">
        <f>IF(BL44&gt;0,VLOOKUP(BL44,Destinations!$B$11:$D$155,3),0)</f>
        <v>0</v>
      </c>
      <c r="BT44" s="8">
        <f>IF(BM44&gt;0,VLOOKUP(BM44,Destinations!$B$11:$D$155,3),0)</f>
        <v>0</v>
      </c>
      <c r="BU44" s="8">
        <f>IF(BN44&gt;0,VLOOKUP(BN44,Destinations!$B$11:$D$155,3),0)</f>
        <v>0</v>
      </c>
      <c r="BV44" s="8">
        <f>IF(BO44=0,Destinations!$G$11,VLOOKUP(BO44,Destinations!$B$11:$D$155,3))</f>
        <v>12</v>
      </c>
      <c r="BX44" s="14">
        <f t="shared" si="10"/>
        <v>2118</v>
      </c>
      <c r="BY44" s="15">
        <f t="shared" si="11"/>
        <v>2130</v>
      </c>
      <c r="BZ44" s="8">
        <v>22</v>
      </c>
      <c r="CA44" s="42"/>
      <c r="CB44" s="42"/>
      <c r="CC44" s="42"/>
      <c r="CD44" s="42"/>
      <c r="CE44" s="11">
        <f>IF(CA44&gt;=1,VLOOKUP(CA44,Destinations!$B$11:$D$155,2),0)</f>
        <v>0</v>
      </c>
      <c r="CF44" s="11">
        <f>IF(CB44&gt;1,VLOOKUP(CB44,Destinations!$B$11:$D$155,2),0)</f>
        <v>0</v>
      </c>
      <c r="CG44" s="11">
        <f>IF(CC44&gt;1,VLOOKUP(CC44,Destinations!$B$11:$D$155,2),0)</f>
        <v>0</v>
      </c>
      <c r="CH44" s="8">
        <f>IF(CA44&gt;0,VLOOKUP(CA44,Destinations!$B$11:$D$155,3),0)</f>
        <v>0</v>
      </c>
      <c r="CI44" s="8">
        <f>IF(CB44&gt;0,VLOOKUP(CB44,Destinations!$B$11:$D$155,3),0)</f>
        <v>0</v>
      </c>
      <c r="CJ44" s="8">
        <f>IF(CC44&gt;0,VLOOKUP(CC44,Destinations!$B$11:$D$155,3),0)</f>
        <v>0</v>
      </c>
      <c r="CK44" s="8">
        <f>IF(CD44=0,Destinations!$G$11,VLOOKUP(CD44,Destinations!$B$11:$D$155,3))</f>
        <v>12</v>
      </c>
      <c r="CM44" s="14">
        <f t="shared" si="12"/>
        <v>2490</v>
      </c>
      <c r="CN44" s="15">
        <f t="shared" si="13"/>
        <v>2502</v>
      </c>
      <c r="CO44" s="8">
        <v>22</v>
      </c>
      <c r="CP44" s="42"/>
      <c r="CQ44" s="42"/>
      <c r="CR44" s="42"/>
      <c r="CS44" s="42"/>
      <c r="CT44" s="11">
        <f>IF(CP44&gt;=1,VLOOKUP(CP44,Destinations!$B$11:$D$155,2),0)</f>
        <v>0</v>
      </c>
      <c r="CU44" s="11">
        <f>IF(CQ44&gt;1,VLOOKUP(CQ44,Destinations!$B$11:$D$155,2),0)</f>
        <v>0</v>
      </c>
      <c r="CV44" s="11">
        <f>IF(CR44&gt;1,VLOOKUP(CR44,Destinations!$B$11:$D$155,2),0)</f>
        <v>0</v>
      </c>
      <c r="CW44" s="8">
        <f>IF(CP44&gt;0,VLOOKUP(CP44,Destinations!$B$11:$D$155,3),0)</f>
        <v>0</v>
      </c>
      <c r="CX44" s="8">
        <f>IF(CQ44&gt;0,VLOOKUP(CQ44,Destinations!$B$11:$D$155,3),0)</f>
        <v>0</v>
      </c>
      <c r="CY44" s="8">
        <f>IF(CR44&gt;0,VLOOKUP(CR44,Destinations!$B$11:$D$155,3),0)</f>
        <v>0</v>
      </c>
      <c r="CZ44" s="8">
        <f>IF(CS44=0,Destinations!$G$11,VLOOKUP(CS44,Destinations!$B$11:$D$155,3))</f>
        <v>12</v>
      </c>
      <c r="DB44" s="14">
        <f t="shared" si="14"/>
        <v>2850</v>
      </c>
      <c r="DC44" s="15">
        <f t="shared" si="15"/>
        <v>2862</v>
      </c>
      <c r="DD44" s="8">
        <v>22</v>
      </c>
      <c r="DE44" s="42"/>
      <c r="DF44" s="42"/>
      <c r="DG44" s="42"/>
      <c r="DH44" s="42"/>
      <c r="DI44" s="11">
        <f>IF(DE44&gt;=1,VLOOKUP(DE44,Destinations!$B$11:$D$155,2),0)</f>
        <v>0</v>
      </c>
      <c r="DJ44" s="11">
        <f>IF(DF44&gt;1,VLOOKUP(DF44,Destinations!$B$11:$D$155,2),0)</f>
        <v>0</v>
      </c>
      <c r="DK44" s="11">
        <f>IF(DG44&gt;1,VLOOKUP(DG44,Destinations!$B$11:$D$155,2),0)</f>
        <v>0</v>
      </c>
      <c r="DL44" s="8">
        <f>IF(DE44&gt;0,VLOOKUP(DE44,Destinations!$B$11:$D$155,3),0)</f>
        <v>0</v>
      </c>
      <c r="DM44" s="8">
        <f>IF(DF44&gt;0,VLOOKUP(DF44,Destinations!$B$11:$D$155,3),0)</f>
        <v>0</v>
      </c>
      <c r="DN44" s="8">
        <f>IF(DG44&gt;0,VLOOKUP(DG44,Destinations!$B$11:$D$155,3),0)</f>
        <v>0</v>
      </c>
      <c r="DO44" s="8">
        <f>IF(DH44=0,Destinations!$G$11,VLOOKUP(DH44,Destinations!$B$11:$D$155,3))</f>
        <v>12</v>
      </c>
      <c r="DQ44" s="14">
        <f t="shared" si="16"/>
        <v>3222</v>
      </c>
      <c r="DR44" s="15">
        <f t="shared" si="17"/>
        <v>3234</v>
      </c>
      <c r="DS44" s="8">
        <v>22</v>
      </c>
      <c r="DT44" s="42"/>
      <c r="DU44" s="42"/>
      <c r="DV44" s="42"/>
      <c r="DW44" s="42"/>
      <c r="DX44" s="11">
        <f>IF(DT44&gt;=1,VLOOKUP(DT44,Destinations!$B$11:$D$155,2),0)</f>
        <v>0</v>
      </c>
      <c r="DY44" s="11">
        <f>IF(DU44&gt;1,VLOOKUP(DU44,Destinations!$B$11:$D$155,2),0)</f>
        <v>0</v>
      </c>
      <c r="DZ44" s="11">
        <f>IF(DV44&gt;1,VLOOKUP(DV44,Destinations!$B$11:$D$155,2),0)</f>
        <v>0</v>
      </c>
      <c r="EA44" s="8">
        <f>IF(DT44&gt;0,VLOOKUP(DT44,Destinations!$B$11:$D$155,3),0)</f>
        <v>0</v>
      </c>
      <c r="EB44" s="8">
        <f>IF(DU44&gt;0,VLOOKUP(DU44,Destinations!$B$11:$D$155,3),0)</f>
        <v>0</v>
      </c>
      <c r="EC44" s="8">
        <f>IF(DV44&gt;0,VLOOKUP(DV44,Destinations!$B$11:$D$155,3),0)</f>
        <v>0</v>
      </c>
      <c r="ED44" s="8">
        <f>IF(DW44=0,Destinations!$G$11,VLOOKUP(DW44,Destinations!$B$11:$D$155,3))</f>
        <v>12</v>
      </c>
      <c r="EF44" s="14">
        <f t="shared" si="18"/>
        <v>3582</v>
      </c>
      <c r="EG44" s="15">
        <f t="shared" si="19"/>
        <v>3594</v>
      </c>
      <c r="EH44" s="8">
        <v>22</v>
      </c>
      <c r="EI44" s="42"/>
      <c r="EJ44" s="42"/>
      <c r="EK44" s="42"/>
      <c r="EL44" s="42"/>
      <c r="EM44" s="11">
        <f>IF(EI44&gt;=1,VLOOKUP(EI44,Destinations!$B$11:$D$155,2),0)</f>
        <v>0</v>
      </c>
      <c r="EN44" s="11">
        <f>IF(EJ44&gt;1,VLOOKUP(EJ44,Destinations!$B$11:$D$155,2),0)</f>
        <v>0</v>
      </c>
      <c r="EO44" s="11">
        <f>IF(EK44&gt;1,VLOOKUP(EK44,Destinations!$B$11:$D$155,2),0)</f>
        <v>0</v>
      </c>
      <c r="EP44" s="8">
        <f>IF(EI44&gt;0,VLOOKUP(EI44,Destinations!$B$11:$D$155,3),0)</f>
        <v>0</v>
      </c>
      <c r="EQ44" s="8">
        <f>IF(EJ44&gt;0,VLOOKUP(EJ44,Destinations!$B$11:$D$155,3),0)</f>
        <v>0</v>
      </c>
      <c r="ER44" s="8">
        <f>IF(EK44&gt;0,VLOOKUP(EK44,Destinations!$B$11:$D$155,3),0)</f>
        <v>0</v>
      </c>
      <c r="ES44" s="8">
        <f>IF(EL44=0,Destinations!$G$11,VLOOKUP(EL44,Destinations!$B$11:$D$155,3))</f>
        <v>12</v>
      </c>
      <c r="EU44" s="14">
        <f t="shared" si="20"/>
        <v>3954</v>
      </c>
      <c r="EV44" s="15">
        <f t="shared" si="21"/>
        <v>3966</v>
      </c>
      <c r="EW44" s="8">
        <v>22</v>
      </c>
      <c r="EX44" s="42"/>
      <c r="EY44" s="42"/>
      <c r="EZ44" s="42"/>
      <c r="FA44" s="42"/>
      <c r="FB44" s="11">
        <f>IF(EX44&gt;=1,VLOOKUP(EX44,Destinations!$B$11:$D$155,2),0)</f>
        <v>0</v>
      </c>
      <c r="FC44" s="11">
        <f>IF(EY44&gt;1,VLOOKUP(EY44,Destinations!$B$11:$D$155,2),0)</f>
        <v>0</v>
      </c>
      <c r="FD44" s="11">
        <f>IF(EZ44&gt;1,VLOOKUP(EZ44,Destinations!$B$11:$D$155,2),0)</f>
        <v>0</v>
      </c>
      <c r="FE44" s="8">
        <f>IF(EX44&gt;0,VLOOKUP(EX44,Destinations!$B$11:$D$155,3),0)</f>
        <v>0</v>
      </c>
      <c r="FF44" s="8">
        <f>IF(EY44&gt;0,VLOOKUP(EY44,Destinations!$B$11:$D$155,3),0)</f>
        <v>0</v>
      </c>
      <c r="FG44" s="8">
        <f>IF(EZ44&gt;0,VLOOKUP(EZ44,Destinations!$B$11:$D$155,3),0)</f>
        <v>0</v>
      </c>
      <c r="FH44" s="8">
        <f>IF(FA44=0,Destinations!$G$11,VLOOKUP(FA44,Destinations!$B$11:$D$155,3))</f>
        <v>12</v>
      </c>
      <c r="FJ44" s="14">
        <f t="shared" si="22"/>
        <v>4326</v>
      </c>
      <c r="FK44" s="15">
        <f t="shared" si="23"/>
        <v>4338</v>
      </c>
      <c r="FL44" s="8">
        <v>22</v>
      </c>
      <c r="FM44" s="42"/>
      <c r="FN44" s="42"/>
      <c r="FO44" s="42"/>
      <c r="FP44" s="42"/>
      <c r="FQ44" s="11">
        <f>IF(FM44&gt;=1,VLOOKUP(FM44,Destinations!$B$11:$D$155,2),0)</f>
        <v>0</v>
      </c>
      <c r="FR44" s="11">
        <f>IF(FN44&gt;1,VLOOKUP(FN44,Destinations!$B$11:$D$155,2),0)</f>
        <v>0</v>
      </c>
      <c r="FS44" s="11">
        <f>IF(FO44&gt;1,VLOOKUP(FO44,Destinations!$B$11:$D$155,2),0)</f>
        <v>0</v>
      </c>
      <c r="FT44" s="8">
        <f>IF(FM44&gt;0,VLOOKUP(FM44,Destinations!$B$11:$D$155,3),0)</f>
        <v>0</v>
      </c>
      <c r="FU44" s="8">
        <f>IF(FN44&gt;0,VLOOKUP(FN44,Destinations!$B$11:$D$155,3),0)</f>
        <v>0</v>
      </c>
      <c r="FV44" s="8">
        <f>IF(FO44&gt;0,VLOOKUP(FO44,Destinations!$B$11:$D$155,3),0)</f>
        <v>0</v>
      </c>
      <c r="FW44" s="8">
        <f>IF(FP44=0,Destinations!$G$11,VLOOKUP(FP44,Destinations!$B$11:$D$155,3))</f>
        <v>12</v>
      </c>
    </row>
    <row r="45" spans="1:179">
      <c r="A45" s="15">
        <f t="shared" si="0"/>
        <v>294</v>
      </c>
      <c r="B45" s="15">
        <f t="shared" si="1"/>
        <v>306</v>
      </c>
      <c r="C45" s="8">
        <v>23</v>
      </c>
      <c r="D45" s="42"/>
      <c r="E45" s="42"/>
      <c r="F45" s="42"/>
      <c r="G45" s="42"/>
      <c r="H45" s="11">
        <f>IF(D45&gt;=1,VLOOKUP(D45,Destinations!$B$11:$D$155,2),0)</f>
        <v>0</v>
      </c>
      <c r="I45" s="11">
        <f>IF(E45&gt;=1,VLOOKUP(E45,Destinations!$B$11:$D$155,2),0)</f>
        <v>0</v>
      </c>
      <c r="J45" s="11">
        <f>IF(F45&gt;=1,VLOOKUP(F45,Destinations!$B$11:$D$155,2),0)</f>
        <v>0</v>
      </c>
      <c r="K45" s="8">
        <f>IF(D45&gt;0,VLOOKUP(D45,Destinations!$B$11:$D$155,3),0)</f>
        <v>0</v>
      </c>
      <c r="L45" s="8">
        <f>IF(E45&gt;0,VLOOKUP(E45,Destinations!$B$11:$D$155,3),0)</f>
        <v>0</v>
      </c>
      <c r="M45" s="8">
        <f>IF(F45&gt;0,VLOOKUP(F45,Destinations!$B$11:$D$155,3),0)</f>
        <v>0</v>
      </c>
      <c r="N45" s="8">
        <f>IF(G45=0,Destinations!$G$11,VLOOKUP(G45,Destinations!$B$11:$D$155,3))</f>
        <v>12</v>
      </c>
      <c r="P45" s="14">
        <f t="shared" si="2"/>
        <v>666</v>
      </c>
      <c r="Q45" s="15">
        <f t="shared" si="3"/>
        <v>678</v>
      </c>
      <c r="R45" s="8">
        <v>23</v>
      </c>
      <c r="S45" s="42"/>
      <c r="T45" s="42"/>
      <c r="U45" s="42"/>
      <c r="V45" s="42"/>
      <c r="W45" s="11">
        <f>IF(S45&gt;=1,VLOOKUP(S45,Destinations!$B$11:$D$155,2),0)</f>
        <v>0</v>
      </c>
      <c r="X45" s="11">
        <f>IF(T45&gt;=1,VLOOKUP(T45,Destinations!$B$11:$D$155,2),0)</f>
        <v>0</v>
      </c>
      <c r="Y45" s="11">
        <f>IF(U45&gt;=1,VLOOKUP(U45,Destinations!$B$11:$D$155,2),0)</f>
        <v>0</v>
      </c>
      <c r="Z45" s="8">
        <f>IF(S45&gt;0,VLOOKUP(S45,Destinations!$B$11:$D$155,3),0)</f>
        <v>0</v>
      </c>
      <c r="AA45" s="8">
        <f>IF(T45&gt;0,VLOOKUP(T45,Destinations!$B$11:$D$155,3),0)</f>
        <v>0</v>
      </c>
      <c r="AB45" s="8">
        <f>IF(U45&gt;0,VLOOKUP(U45,Destinations!$B$11:$D$155,3),0)</f>
        <v>0</v>
      </c>
      <c r="AC45" s="8">
        <f>IF(V45=0,Destinations!$G$11,VLOOKUP(V45,Destinations!$B$11:$D$155,3))</f>
        <v>12</v>
      </c>
      <c r="AE45" s="14">
        <f t="shared" si="4"/>
        <v>1026</v>
      </c>
      <c r="AF45" s="15">
        <f t="shared" si="5"/>
        <v>1038</v>
      </c>
      <c r="AG45" s="8">
        <v>23</v>
      </c>
      <c r="AH45" s="42"/>
      <c r="AI45" s="42"/>
      <c r="AJ45" s="42"/>
      <c r="AK45" s="42"/>
      <c r="AL45" s="11">
        <f>IF(AH45&gt;=1,VLOOKUP(AH45,Destinations!$B$11:$D$155,2),0)</f>
        <v>0</v>
      </c>
      <c r="AM45" s="11">
        <f>IF(AI45&gt;1,VLOOKUP(AI45,Destinations!$B$11:$D$155,2),0)</f>
        <v>0</v>
      </c>
      <c r="AN45" s="11">
        <f>IF(AJ45&gt;1,VLOOKUP(AJ45,Destinations!$B$11:$D$155,2),0)</f>
        <v>0</v>
      </c>
      <c r="AO45" s="8">
        <f>IF(AH45&gt;0,VLOOKUP(AH45,Destinations!$B$11:$D$155,3),0)</f>
        <v>0</v>
      </c>
      <c r="AP45" s="8">
        <f>IF(AI45&gt;0,VLOOKUP(AI45,Destinations!$B$11:$D$155,3),0)</f>
        <v>0</v>
      </c>
      <c r="AQ45" s="8">
        <f>IF(AJ45&gt;0,VLOOKUP(AJ45,Destinations!$B$11:$D$155,3),0)</f>
        <v>0</v>
      </c>
      <c r="AR45" s="8">
        <f>IF(AK45=0,Destinations!$G$11,0)</f>
        <v>12</v>
      </c>
      <c r="AT45" s="14">
        <f t="shared" si="6"/>
        <v>1398</v>
      </c>
      <c r="AU45" s="15">
        <f t="shared" si="7"/>
        <v>1410</v>
      </c>
      <c r="AV45" s="8">
        <v>23</v>
      </c>
      <c r="AW45" s="42"/>
      <c r="AX45" s="42"/>
      <c r="AY45" s="42"/>
      <c r="AZ45" s="42"/>
      <c r="BA45" s="11">
        <f>IF(AW45&gt;=1,VLOOKUP(AW45,Destinations!$B$11:$D$155,2),0)</f>
        <v>0</v>
      </c>
      <c r="BB45" s="11">
        <f>IF(AX45&gt;1,VLOOKUP(AX45,Destinations!$B$11:$D$155,2),0)</f>
        <v>0</v>
      </c>
      <c r="BC45" s="11">
        <f>IF(AY45&gt;1,VLOOKUP(AY45,Destinations!$B$11:$D$155,2),0)</f>
        <v>0</v>
      </c>
      <c r="BD45" s="8">
        <f>IF(AW45&gt;0,VLOOKUP(AW45,Destinations!$B$11:$D$155,3),0)</f>
        <v>0</v>
      </c>
      <c r="BE45" s="8">
        <f>IF(AX45&gt;0,VLOOKUP(AX45,Destinations!$B$11:$D$155,3),0)</f>
        <v>0</v>
      </c>
      <c r="BF45" s="8">
        <f>IF(AY45&gt;0,VLOOKUP(AY45,Destinations!$B$11:$D$155,3),0)</f>
        <v>0</v>
      </c>
      <c r="BG45" s="8">
        <f>IF(AZ45=0,Destinations!$G$11,0)</f>
        <v>12</v>
      </c>
      <c r="BI45" s="14">
        <f t="shared" si="8"/>
        <v>1758</v>
      </c>
      <c r="BJ45" s="15">
        <f t="shared" si="9"/>
        <v>1770</v>
      </c>
      <c r="BK45" s="8">
        <v>23</v>
      </c>
      <c r="BL45" s="42"/>
      <c r="BM45" s="42"/>
      <c r="BN45" s="42"/>
      <c r="BO45" s="42"/>
      <c r="BP45" s="11">
        <f>IF(BL45&gt;=1,VLOOKUP(BL45,Destinations!$B$11:$D$155,2),0)</f>
        <v>0</v>
      </c>
      <c r="BQ45" s="11">
        <f>IF(BM45&gt;1,VLOOKUP(BM45,Destinations!$B$11:$D$155,2),0)</f>
        <v>0</v>
      </c>
      <c r="BR45" s="11">
        <f>IF(BN45&gt;1,VLOOKUP(BN45,Destinations!$B$11:$D$155,2),0)</f>
        <v>0</v>
      </c>
      <c r="BS45" s="8">
        <f>IF(BL45&gt;0,VLOOKUP(BL45,Destinations!$B$11:$D$155,3),0)</f>
        <v>0</v>
      </c>
      <c r="BT45" s="8">
        <f>IF(BM45&gt;0,VLOOKUP(BM45,Destinations!$B$11:$D$155,3),0)</f>
        <v>0</v>
      </c>
      <c r="BU45" s="8">
        <f>IF(BN45&gt;0,VLOOKUP(BN45,Destinations!$B$11:$D$155,3),0)</f>
        <v>0</v>
      </c>
      <c r="BV45" s="8">
        <f>IF(BO45=0,Destinations!$G$11,VLOOKUP(BO45,Destinations!$B$11:$D$155,3))</f>
        <v>12</v>
      </c>
      <c r="BX45" s="14">
        <f t="shared" si="10"/>
        <v>2130</v>
      </c>
      <c r="BY45" s="15">
        <f t="shared" si="11"/>
        <v>2142</v>
      </c>
      <c r="BZ45" s="8">
        <v>23</v>
      </c>
      <c r="CA45" s="42"/>
      <c r="CB45" s="42"/>
      <c r="CC45" s="42"/>
      <c r="CD45" s="42"/>
      <c r="CE45" s="11">
        <f>IF(CA45&gt;=1,VLOOKUP(CA45,Destinations!$B$11:$D$155,2),0)</f>
        <v>0</v>
      </c>
      <c r="CF45" s="11">
        <f>IF(CB45&gt;1,VLOOKUP(CB45,Destinations!$B$11:$D$155,2),0)</f>
        <v>0</v>
      </c>
      <c r="CG45" s="11">
        <f>IF(CC45&gt;1,VLOOKUP(CC45,Destinations!$B$11:$D$155,2),0)</f>
        <v>0</v>
      </c>
      <c r="CH45" s="8">
        <f>IF(CA45&gt;0,VLOOKUP(CA45,Destinations!$B$11:$D$155,3),0)</f>
        <v>0</v>
      </c>
      <c r="CI45" s="8">
        <f>IF(CB45&gt;0,VLOOKUP(CB45,Destinations!$B$11:$D$155,3),0)</f>
        <v>0</v>
      </c>
      <c r="CJ45" s="8">
        <f>IF(CC45&gt;0,VLOOKUP(CC45,Destinations!$B$11:$D$155,3),0)</f>
        <v>0</v>
      </c>
      <c r="CK45" s="8">
        <f>IF(CD45=0,Destinations!$G$11,VLOOKUP(CD45,Destinations!$B$11:$D$155,3))</f>
        <v>12</v>
      </c>
      <c r="CM45" s="14">
        <f t="shared" si="12"/>
        <v>2502</v>
      </c>
      <c r="CN45" s="15">
        <f t="shared" si="13"/>
        <v>2514</v>
      </c>
      <c r="CO45" s="8">
        <v>23</v>
      </c>
      <c r="CP45" s="42"/>
      <c r="CQ45" s="42"/>
      <c r="CR45" s="42"/>
      <c r="CS45" s="42"/>
      <c r="CT45" s="11">
        <f>IF(CP45&gt;=1,VLOOKUP(CP45,Destinations!$B$11:$D$155,2),0)</f>
        <v>0</v>
      </c>
      <c r="CU45" s="11">
        <f>IF(CQ45&gt;1,VLOOKUP(CQ45,Destinations!$B$11:$D$155,2),0)</f>
        <v>0</v>
      </c>
      <c r="CV45" s="11">
        <f>IF(CR45&gt;1,VLOOKUP(CR45,Destinations!$B$11:$D$155,2),0)</f>
        <v>0</v>
      </c>
      <c r="CW45" s="8">
        <f>IF(CP45&gt;0,VLOOKUP(CP45,Destinations!$B$11:$D$155,3),0)</f>
        <v>0</v>
      </c>
      <c r="CX45" s="8">
        <f>IF(CQ45&gt;0,VLOOKUP(CQ45,Destinations!$B$11:$D$155,3),0)</f>
        <v>0</v>
      </c>
      <c r="CY45" s="8">
        <f>IF(CR45&gt;0,VLOOKUP(CR45,Destinations!$B$11:$D$155,3),0)</f>
        <v>0</v>
      </c>
      <c r="CZ45" s="8">
        <f>IF(CS45=0,Destinations!$G$11,VLOOKUP(CS45,Destinations!$B$11:$D$155,3))</f>
        <v>12</v>
      </c>
      <c r="DB45" s="14">
        <f t="shared" si="14"/>
        <v>2862</v>
      </c>
      <c r="DC45" s="15">
        <f t="shared" si="15"/>
        <v>2874</v>
      </c>
      <c r="DD45" s="8">
        <v>23</v>
      </c>
      <c r="DE45" s="42"/>
      <c r="DF45" s="42"/>
      <c r="DG45" s="42"/>
      <c r="DH45" s="42"/>
      <c r="DI45" s="11">
        <f>IF(DE45&gt;=1,VLOOKUP(DE45,Destinations!$B$11:$D$155,2),0)</f>
        <v>0</v>
      </c>
      <c r="DJ45" s="11">
        <f>IF(DF45&gt;1,VLOOKUP(DF45,Destinations!$B$11:$D$155,2),0)</f>
        <v>0</v>
      </c>
      <c r="DK45" s="11">
        <f>IF(DG45&gt;1,VLOOKUP(DG45,Destinations!$B$11:$D$155,2),0)</f>
        <v>0</v>
      </c>
      <c r="DL45" s="8">
        <f>IF(DE45&gt;0,VLOOKUP(DE45,Destinations!$B$11:$D$155,3),0)</f>
        <v>0</v>
      </c>
      <c r="DM45" s="8">
        <f>IF(DF45&gt;0,VLOOKUP(DF45,Destinations!$B$11:$D$155,3),0)</f>
        <v>0</v>
      </c>
      <c r="DN45" s="8">
        <f>IF(DG45&gt;0,VLOOKUP(DG45,Destinations!$B$11:$D$155,3),0)</f>
        <v>0</v>
      </c>
      <c r="DO45" s="8">
        <f>IF(DH45=0,Destinations!$G$11,VLOOKUP(DH45,Destinations!$B$11:$D$155,3))</f>
        <v>12</v>
      </c>
      <c r="DQ45" s="14">
        <f t="shared" si="16"/>
        <v>3234</v>
      </c>
      <c r="DR45" s="15">
        <f t="shared" si="17"/>
        <v>3246</v>
      </c>
      <c r="DS45" s="8">
        <v>23</v>
      </c>
      <c r="DT45" s="42"/>
      <c r="DU45" s="42"/>
      <c r="DV45" s="42"/>
      <c r="DW45" s="42"/>
      <c r="DX45" s="11">
        <f>IF(DT45&gt;=1,VLOOKUP(DT45,Destinations!$B$11:$D$155,2),0)</f>
        <v>0</v>
      </c>
      <c r="DY45" s="11">
        <f>IF(DU45&gt;1,VLOOKUP(DU45,Destinations!$B$11:$D$155,2),0)</f>
        <v>0</v>
      </c>
      <c r="DZ45" s="11">
        <f>IF(DV45&gt;1,VLOOKUP(DV45,Destinations!$B$11:$D$155,2),0)</f>
        <v>0</v>
      </c>
      <c r="EA45" s="8">
        <f>IF(DT45&gt;0,VLOOKUP(DT45,Destinations!$B$11:$D$155,3),0)</f>
        <v>0</v>
      </c>
      <c r="EB45" s="8">
        <f>IF(DU45&gt;0,VLOOKUP(DU45,Destinations!$B$11:$D$155,3),0)</f>
        <v>0</v>
      </c>
      <c r="EC45" s="8">
        <f>IF(DV45&gt;0,VLOOKUP(DV45,Destinations!$B$11:$D$155,3),0)</f>
        <v>0</v>
      </c>
      <c r="ED45" s="8">
        <f>IF(DW45=0,Destinations!$G$11,VLOOKUP(DW45,Destinations!$B$11:$D$155,3))</f>
        <v>12</v>
      </c>
      <c r="EF45" s="14">
        <f t="shared" si="18"/>
        <v>3594</v>
      </c>
      <c r="EG45" s="15">
        <f t="shared" si="19"/>
        <v>3606</v>
      </c>
      <c r="EH45" s="8">
        <v>23</v>
      </c>
      <c r="EI45" s="42"/>
      <c r="EJ45" s="42"/>
      <c r="EK45" s="42"/>
      <c r="EL45" s="42"/>
      <c r="EM45" s="11">
        <f>IF(EI45&gt;=1,VLOOKUP(EI45,Destinations!$B$11:$D$155,2),0)</f>
        <v>0</v>
      </c>
      <c r="EN45" s="11">
        <f>IF(EJ45&gt;1,VLOOKUP(EJ45,Destinations!$B$11:$D$155,2),0)</f>
        <v>0</v>
      </c>
      <c r="EO45" s="11">
        <f>IF(EK45&gt;1,VLOOKUP(EK45,Destinations!$B$11:$D$155,2),0)</f>
        <v>0</v>
      </c>
      <c r="EP45" s="8">
        <f>IF(EI45&gt;0,VLOOKUP(EI45,Destinations!$B$11:$D$155,3),0)</f>
        <v>0</v>
      </c>
      <c r="EQ45" s="8">
        <f>IF(EJ45&gt;0,VLOOKUP(EJ45,Destinations!$B$11:$D$155,3),0)</f>
        <v>0</v>
      </c>
      <c r="ER45" s="8">
        <f>IF(EK45&gt;0,VLOOKUP(EK45,Destinations!$B$11:$D$155,3),0)</f>
        <v>0</v>
      </c>
      <c r="ES45" s="8">
        <f>IF(EL45=0,Destinations!$G$11,VLOOKUP(EL45,Destinations!$B$11:$D$155,3))</f>
        <v>12</v>
      </c>
      <c r="EU45" s="14">
        <f t="shared" si="20"/>
        <v>3966</v>
      </c>
      <c r="EV45" s="15">
        <f t="shared" si="21"/>
        <v>3978</v>
      </c>
      <c r="EW45" s="8">
        <v>23</v>
      </c>
      <c r="EX45" s="42"/>
      <c r="EY45" s="42"/>
      <c r="EZ45" s="42"/>
      <c r="FA45" s="42"/>
      <c r="FB45" s="11">
        <f>IF(EX45&gt;=1,VLOOKUP(EX45,Destinations!$B$11:$D$155,2),0)</f>
        <v>0</v>
      </c>
      <c r="FC45" s="11">
        <f>IF(EY45&gt;1,VLOOKUP(EY45,Destinations!$B$11:$D$155,2),0)</f>
        <v>0</v>
      </c>
      <c r="FD45" s="11">
        <f>IF(EZ45&gt;1,VLOOKUP(EZ45,Destinations!$B$11:$D$155,2),0)</f>
        <v>0</v>
      </c>
      <c r="FE45" s="8">
        <f>IF(EX45&gt;0,VLOOKUP(EX45,Destinations!$B$11:$D$155,3),0)</f>
        <v>0</v>
      </c>
      <c r="FF45" s="8">
        <f>IF(EY45&gt;0,VLOOKUP(EY45,Destinations!$B$11:$D$155,3),0)</f>
        <v>0</v>
      </c>
      <c r="FG45" s="8">
        <f>IF(EZ45&gt;0,VLOOKUP(EZ45,Destinations!$B$11:$D$155,3),0)</f>
        <v>0</v>
      </c>
      <c r="FH45" s="8">
        <f>IF(FA45=0,Destinations!$G$11,VLOOKUP(FA45,Destinations!$B$11:$D$155,3))</f>
        <v>12</v>
      </c>
      <c r="FJ45" s="14">
        <f t="shared" si="22"/>
        <v>4338</v>
      </c>
      <c r="FK45" s="15">
        <f t="shared" si="23"/>
        <v>4350</v>
      </c>
      <c r="FL45" s="8">
        <v>23</v>
      </c>
      <c r="FM45" s="42"/>
      <c r="FN45" s="42"/>
      <c r="FO45" s="42"/>
      <c r="FP45" s="42"/>
      <c r="FQ45" s="11">
        <f>IF(FM45&gt;=1,VLOOKUP(FM45,Destinations!$B$11:$D$155,2),0)</f>
        <v>0</v>
      </c>
      <c r="FR45" s="11">
        <f>IF(FN45&gt;1,VLOOKUP(FN45,Destinations!$B$11:$D$155,2),0)</f>
        <v>0</v>
      </c>
      <c r="FS45" s="11">
        <f>IF(FO45&gt;1,VLOOKUP(FO45,Destinations!$B$11:$D$155,2),0)</f>
        <v>0</v>
      </c>
      <c r="FT45" s="8">
        <f>IF(FM45&gt;0,VLOOKUP(FM45,Destinations!$B$11:$D$155,3),0)</f>
        <v>0</v>
      </c>
      <c r="FU45" s="8">
        <f>IF(FN45&gt;0,VLOOKUP(FN45,Destinations!$B$11:$D$155,3),0)</f>
        <v>0</v>
      </c>
      <c r="FV45" s="8">
        <f>IF(FO45&gt;0,VLOOKUP(FO45,Destinations!$B$11:$D$155,3),0)</f>
        <v>0</v>
      </c>
      <c r="FW45" s="8">
        <f>IF(FP45=0,Destinations!$G$11,VLOOKUP(FP45,Destinations!$B$11:$D$155,3))</f>
        <v>12</v>
      </c>
    </row>
    <row r="46" spans="1:179">
      <c r="A46" s="15">
        <f t="shared" si="0"/>
        <v>306</v>
      </c>
      <c r="B46" s="15">
        <f t="shared" si="1"/>
        <v>318</v>
      </c>
      <c r="C46" s="8">
        <v>24</v>
      </c>
      <c r="D46" s="42"/>
      <c r="E46" s="42"/>
      <c r="F46" s="42"/>
      <c r="G46" s="42"/>
      <c r="H46" s="11">
        <f>IF(D46&gt;=1,VLOOKUP(D46,Destinations!$B$11:$D$155,2),0)</f>
        <v>0</v>
      </c>
      <c r="I46" s="11">
        <f>IF(E46&gt;=1,VLOOKUP(E46,Destinations!$B$11:$D$155,2),0)</f>
        <v>0</v>
      </c>
      <c r="J46" s="11">
        <f>IF(F46&gt;=1,VLOOKUP(F46,Destinations!$B$11:$D$155,2),0)</f>
        <v>0</v>
      </c>
      <c r="K46" s="8">
        <f>IF(D46&gt;0,VLOOKUP(D46,Destinations!$B$11:$D$155,3),0)</f>
        <v>0</v>
      </c>
      <c r="L46" s="8">
        <f>IF(E46&gt;0,VLOOKUP(E46,Destinations!$B$11:$D$155,3),0)</f>
        <v>0</v>
      </c>
      <c r="M46" s="8">
        <f>IF(F46&gt;0,VLOOKUP(F46,Destinations!$B$11:$D$155,3),0)</f>
        <v>0</v>
      </c>
      <c r="N46" s="8">
        <f>IF(G46=0,Destinations!$G$11,VLOOKUP(G46,Destinations!$B$11:$D$155,3))</f>
        <v>12</v>
      </c>
      <c r="P46" s="14">
        <f t="shared" si="2"/>
        <v>678</v>
      </c>
      <c r="Q46" s="15">
        <f t="shared" si="3"/>
        <v>690</v>
      </c>
      <c r="R46" s="8">
        <v>24</v>
      </c>
      <c r="S46" s="42"/>
      <c r="T46" s="42"/>
      <c r="U46" s="42"/>
      <c r="V46" s="42"/>
      <c r="W46" s="11">
        <f>IF(S46&gt;=1,VLOOKUP(S46,Destinations!$B$11:$D$155,2),0)</f>
        <v>0</v>
      </c>
      <c r="X46" s="11">
        <f>IF(T46&gt;=1,VLOOKUP(T46,Destinations!$B$11:$D$155,2),0)</f>
        <v>0</v>
      </c>
      <c r="Y46" s="11">
        <f>IF(U46&gt;=1,VLOOKUP(U46,Destinations!$B$11:$D$155,2),0)</f>
        <v>0</v>
      </c>
      <c r="Z46" s="8">
        <f>IF(S46&gt;0,VLOOKUP(S46,Destinations!$B$11:$D$155,3),0)</f>
        <v>0</v>
      </c>
      <c r="AA46" s="8">
        <f>IF(T46&gt;0,VLOOKUP(T46,Destinations!$B$11:$D$155,3),0)</f>
        <v>0</v>
      </c>
      <c r="AB46" s="8">
        <f>IF(U46&gt;0,VLOOKUP(U46,Destinations!$B$11:$D$155,3),0)</f>
        <v>0</v>
      </c>
      <c r="AC46" s="8">
        <f>IF(V46=0,Destinations!$G$11,VLOOKUP(V46,Destinations!$B$11:$D$155,3))</f>
        <v>12</v>
      </c>
      <c r="AE46" s="14">
        <f t="shared" si="4"/>
        <v>1038</v>
      </c>
      <c r="AF46" s="15">
        <f t="shared" si="5"/>
        <v>1050</v>
      </c>
      <c r="AG46" s="8">
        <v>24</v>
      </c>
      <c r="AH46" s="42"/>
      <c r="AI46" s="42"/>
      <c r="AJ46" s="42"/>
      <c r="AK46" s="42"/>
      <c r="AL46" s="11">
        <f>IF(AH46&gt;=1,VLOOKUP(AH46,Destinations!$B$11:$D$155,2),0)</f>
        <v>0</v>
      </c>
      <c r="AM46" s="11">
        <f>IF(AI46&gt;1,VLOOKUP(AI46,Destinations!$B$11:$D$155,2),0)</f>
        <v>0</v>
      </c>
      <c r="AN46" s="11">
        <f>IF(AJ46&gt;1,VLOOKUP(AJ46,Destinations!$B$11:$D$155,2),0)</f>
        <v>0</v>
      </c>
      <c r="AO46" s="8">
        <f>IF(AH46&gt;0,VLOOKUP(AH46,Destinations!$B$11:$D$155,3),0)</f>
        <v>0</v>
      </c>
      <c r="AP46" s="8">
        <f>IF(AI46&gt;0,VLOOKUP(AI46,Destinations!$B$11:$D$155,3),0)</f>
        <v>0</v>
      </c>
      <c r="AQ46" s="8">
        <f>IF(AJ46&gt;0,VLOOKUP(AJ46,Destinations!$B$11:$D$155,3),0)</f>
        <v>0</v>
      </c>
      <c r="AR46" s="8">
        <f>IF(AK46=0,Destinations!$G$11,0)</f>
        <v>12</v>
      </c>
      <c r="AT46" s="14">
        <f t="shared" si="6"/>
        <v>1410</v>
      </c>
      <c r="AU46" s="15">
        <f t="shared" si="7"/>
        <v>1422</v>
      </c>
      <c r="AV46" s="8">
        <v>24</v>
      </c>
      <c r="AW46" s="42"/>
      <c r="AX46" s="42"/>
      <c r="AY46" s="42"/>
      <c r="AZ46" s="42"/>
      <c r="BA46" s="11">
        <f>IF(AW46&gt;=1,VLOOKUP(AW46,Destinations!$B$11:$D$155,2),0)</f>
        <v>0</v>
      </c>
      <c r="BB46" s="11">
        <f>IF(AX46&gt;1,VLOOKUP(AX46,Destinations!$B$11:$D$155,2),0)</f>
        <v>0</v>
      </c>
      <c r="BC46" s="11">
        <f>IF(AY46&gt;1,VLOOKUP(AY46,Destinations!$B$11:$D$155,2),0)</f>
        <v>0</v>
      </c>
      <c r="BD46" s="8">
        <f>IF(AW46&gt;0,VLOOKUP(AW46,Destinations!$B$11:$D$155,3),0)</f>
        <v>0</v>
      </c>
      <c r="BE46" s="8">
        <f>IF(AX46&gt;0,VLOOKUP(AX46,Destinations!$B$11:$D$155,3),0)</f>
        <v>0</v>
      </c>
      <c r="BF46" s="8">
        <f>IF(AY46&gt;0,VLOOKUP(AY46,Destinations!$B$11:$D$155,3),0)</f>
        <v>0</v>
      </c>
      <c r="BG46" s="8">
        <f>IF(AZ46=0,Destinations!$G$11,0)</f>
        <v>12</v>
      </c>
      <c r="BI46" s="14">
        <f t="shared" si="8"/>
        <v>1770</v>
      </c>
      <c r="BJ46" s="15">
        <f t="shared" si="9"/>
        <v>1782</v>
      </c>
      <c r="BK46" s="8">
        <v>24</v>
      </c>
      <c r="BL46" s="42"/>
      <c r="BM46" s="42"/>
      <c r="BN46" s="42"/>
      <c r="BO46" s="42"/>
      <c r="BP46" s="11">
        <f>IF(BL46&gt;=1,VLOOKUP(BL46,Destinations!$B$11:$D$155,2),0)</f>
        <v>0</v>
      </c>
      <c r="BQ46" s="11">
        <f>IF(BM46&gt;1,VLOOKUP(BM46,Destinations!$B$11:$D$155,2),0)</f>
        <v>0</v>
      </c>
      <c r="BR46" s="11">
        <f>IF(BN46&gt;1,VLOOKUP(BN46,Destinations!$B$11:$D$155,2),0)</f>
        <v>0</v>
      </c>
      <c r="BS46" s="8">
        <f>IF(BL46&gt;0,VLOOKUP(BL46,Destinations!$B$11:$D$155,3),0)</f>
        <v>0</v>
      </c>
      <c r="BT46" s="8">
        <f>IF(BM46&gt;0,VLOOKUP(BM46,Destinations!$B$11:$D$155,3),0)</f>
        <v>0</v>
      </c>
      <c r="BU46" s="8">
        <f>IF(BN46&gt;0,VLOOKUP(BN46,Destinations!$B$11:$D$155,3),0)</f>
        <v>0</v>
      </c>
      <c r="BV46" s="8">
        <f>IF(BO46=0,Destinations!$G$11,VLOOKUP(BO46,Destinations!$B$11:$D$155,3))</f>
        <v>12</v>
      </c>
      <c r="BX46" s="14">
        <f t="shared" si="10"/>
        <v>2142</v>
      </c>
      <c r="BY46" s="15">
        <f t="shared" si="11"/>
        <v>2154</v>
      </c>
      <c r="BZ46" s="8">
        <v>24</v>
      </c>
      <c r="CA46" s="42"/>
      <c r="CB46" s="42"/>
      <c r="CC46" s="42"/>
      <c r="CD46" s="42"/>
      <c r="CE46" s="11">
        <f>IF(CA46&gt;=1,VLOOKUP(CA46,Destinations!$B$11:$D$155,2),0)</f>
        <v>0</v>
      </c>
      <c r="CF46" s="11">
        <f>IF(CB46&gt;1,VLOOKUP(CB46,Destinations!$B$11:$D$155,2),0)</f>
        <v>0</v>
      </c>
      <c r="CG46" s="11">
        <f>IF(CC46&gt;1,VLOOKUP(CC46,Destinations!$B$11:$D$155,2),0)</f>
        <v>0</v>
      </c>
      <c r="CH46" s="8">
        <f>IF(CA46&gt;0,VLOOKUP(CA46,Destinations!$B$11:$D$155,3),0)</f>
        <v>0</v>
      </c>
      <c r="CI46" s="8">
        <f>IF(CB46&gt;0,VLOOKUP(CB46,Destinations!$B$11:$D$155,3),0)</f>
        <v>0</v>
      </c>
      <c r="CJ46" s="8">
        <f>IF(CC46&gt;0,VLOOKUP(CC46,Destinations!$B$11:$D$155,3),0)</f>
        <v>0</v>
      </c>
      <c r="CK46" s="8">
        <f>IF(CD46=0,Destinations!$G$11,VLOOKUP(CD46,Destinations!$B$11:$D$155,3))</f>
        <v>12</v>
      </c>
      <c r="CM46" s="14">
        <f t="shared" si="12"/>
        <v>2514</v>
      </c>
      <c r="CN46" s="15">
        <f t="shared" si="13"/>
        <v>2526</v>
      </c>
      <c r="CO46" s="8">
        <v>24</v>
      </c>
      <c r="CP46" s="42">
        <v>1</v>
      </c>
      <c r="CQ46" s="42"/>
      <c r="CR46" s="42"/>
      <c r="CS46" s="42"/>
      <c r="CT46" s="11" t="str">
        <f>IF(CP46&gt;=1,VLOOKUP(CP46,Destinations!$B$11:$D$155,2),0)</f>
        <v>Public Holiday</v>
      </c>
      <c r="CU46" s="11">
        <f>IF(CQ46&gt;1,VLOOKUP(CQ46,Destinations!$B$11:$D$155,2),0)</f>
        <v>0</v>
      </c>
      <c r="CV46" s="11">
        <f>IF(CR46&gt;1,VLOOKUP(CR46,Destinations!$B$11:$D$155,2),0)</f>
        <v>0</v>
      </c>
      <c r="CW46" s="8">
        <f>IF(CP46&gt;0,VLOOKUP(CP46,Destinations!$B$11:$D$155,3),0)</f>
        <v>0</v>
      </c>
      <c r="CX46" s="8">
        <f>IF(CQ46&gt;0,VLOOKUP(CQ46,Destinations!$B$11:$D$155,3),0)</f>
        <v>0</v>
      </c>
      <c r="CY46" s="8">
        <f>IF(CR46&gt;0,VLOOKUP(CR46,Destinations!$B$11:$D$155,3),0)</f>
        <v>0</v>
      </c>
      <c r="CZ46" s="8">
        <f>IF(CS46=0,Destinations!$G$11,VLOOKUP(CS46,Destinations!$B$11:$D$155,3))</f>
        <v>12</v>
      </c>
      <c r="DB46" s="14">
        <f t="shared" si="14"/>
        <v>2874</v>
      </c>
      <c r="DC46" s="15">
        <f t="shared" si="15"/>
        <v>2886</v>
      </c>
      <c r="DD46" s="8">
        <v>24</v>
      </c>
      <c r="DE46" s="42"/>
      <c r="DF46" s="42"/>
      <c r="DG46" s="42"/>
      <c r="DH46" s="42"/>
      <c r="DI46" s="11">
        <f>IF(DE46&gt;=1,VLOOKUP(DE46,Destinations!$B$11:$D$155,2),0)</f>
        <v>0</v>
      </c>
      <c r="DJ46" s="11">
        <f>IF(DF46&gt;1,VLOOKUP(DF46,Destinations!$B$11:$D$155,2),0)</f>
        <v>0</v>
      </c>
      <c r="DK46" s="11">
        <f>IF(DG46&gt;1,VLOOKUP(DG46,Destinations!$B$11:$D$155,2),0)</f>
        <v>0</v>
      </c>
      <c r="DL46" s="8">
        <f>IF(DE46&gt;0,VLOOKUP(DE46,Destinations!$B$11:$D$155,3),0)</f>
        <v>0</v>
      </c>
      <c r="DM46" s="8">
        <f>IF(DF46&gt;0,VLOOKUP(DF46,Destinations!$B$11:$D$155,3),0)</f>
        <v>0</v>
      </c>
      <c r="DN46" s="8">
        <f>IF(DG46&gt;0,VLOOKUP(DG46,Destinations!$B$11:$D$155,3),0)</f>
        <v>0</v>
      </c>
      <c r="DO46" s="8">
        <f>IF(DH46=0,Destinations!$G$11,VLOOKUP(DH46,Destinations!$B$11:$D$155,3))</f>
        <v>12</v>
      </c>
      <c r="DQ46" s="14">
        <f t="shared" si="16"/>
        <v>3246</v>
      </c>
      <c r="DR46" s="15">
        <f t="shared" si="17"/>
        <v>3258</v>
      </c>
      <c r="DS46" s="8">
        <v>24</v>
      </c>
      <c r="DT46" s="42"/>
      <c r="DU46" s="42"/>
      <c r="DV46" s="42"/>
      <c r="DW46" s="42"/>
      <c r="DX46" s="11">
        <f>IF(DT46&gt;=1,VLOOKUP(DT46,Destinations!$B$11:$D$155,2),0)</f>
        <v>0</v>
      </c>
      <c r="DY46" s="11">
        <f>IF(DU46&gt;1,VLOOKUP(DU46,Destinations!$B$11:$D$155,2),0)</f>
        <v>0</v>
      </c>
      <c r="DZ46" s="11">
        <f>IF(DV46&gt;1,VLOOKUP(DV46,Destinations!$B$11:$D$155,2),0)</f>
        <v>0</v>
      </c>
      <c r="EA46" s="8">
        <f>IF(DT46&gt;0,VLOOKUP(DT46,Destinations!$B$11:$D$155,3),0)</f>
        <v>0</v>
      </c>
      <c r="EB46" s="8">
        <f>IF(DU46&gt;0,VLOOKUP(DU46,Destinations!$B$11:$D$155,3),0)</f>
        <v>0</v>
      </c>
      <c r="EC46" s="8">
        <f>IF(DV46&gt;0,VLOOKUP(DV46,Destinations!$B$11:$D$155,3),0)</f>
        <v>0</v>
      </c>
      <c r="ED46" s="8">
        <f>IF(DW46=0,Destinations!$G$11,VLOOKUP(DW46,Destinations!$B$11:$D$155,3))</f>
        <v>12</v>
      </c>
      <c r="EF46" s="14">
        <f t="shared" si="18"/>
        <v>3606</v>
      </c>
      <c r="EG46" s="15">
        <f t="shared" si="19"/>
        <v>3618</v>
      </c>
      <c r="EH46" s="8">
        <v>24</v>
      </c>
      <c r="EI46" s="42"/>
      <c r="EJ46" s="42"/>
      <c r="EK46" s="42"/>
      <c r="EL46" s="42"/>
      <c r="EM46" s="11">
        <f>IF(EI46&gt;=1,VLOOKUP(EI46,Destinations!$B$11:$D$155,2),0)</f>
        <v>0</v>
      </c>
      <c r="EN46" s="11">
        <f>IF(EJ46&gt;1,VLOOKUP(EJ46,Destinations!$B$11:$D$155,2),0)</f>
        <v>0</v>
      </c>
      <c r="EO46" s="11">
        <f>IF(EK46&gt;1,VLOOKUP(EK46,Destinations!$B$11:$D$155,2),0)</f>
        <v>0</v>
      </c>
      <c r="EP46" s="8">
        <f>IF(EI46&gt;0,VLOOKUP(EI46,Destinations!$B$11:$D$155,3),0)</f>
        <v>0</v>
      </c>
      <c r="EQ46" s="8">
        <f>IF(EJ46&gt;0,VLOOKUP(EJ46,Destinations!$B$11:$D$155,3),0)</f>
        <v>0</v>
      </c>
      <c r="ER46" s="8">
        <f>IF(EK46&gt;0,VLOOKUP(EK46,Destinations!$B$11:$D$155,3),0)</f>
        <v>0</v>
      </c>
      <c r="ES46" s="8">
        <f>IF(EL46=0,Destinations!$G$11,VLOOKUP(EL46,Destinations!$B$11:$D$155,3))</f>
        <v>12</v>
      </c>
      <c r="EU46" s="14">
        <f t="shared" si="20"/>
        <v>3978</v>
      </c>
      <c r="EV46" s="15">
        <f t="shared" si="21"/>
        <v>3990</v>
      </c>
      <c r="EW46" s="8">
        <v>24</v>
      </c>
      <c r="EX46" s="42"/>
      <c r="EY46" s="42"/>
      <c r="EZ46" s="42"/>
      <c r="FA46" s="42"/>
      <c r="FB46" s="11">
        <f>IF(EX46&gt;=1,VLOOKUP(EX46,Destinations!$B$11:$D$155,2),0)</f>
        <v>0</v>
      </c>
      <c r="FC46" s="11">
        <f>IF(EY46&gt;1,VLOOKUP(EY46,Destinations!$B$11:$D$155,2),0)</f>
        <v>0</v>
      </c>
      <c r="FD46" s="11">
        <f>IF(EZ46&gt;1,VLOOKUP(EZ46,Destinations!$B$11:$D$155,2),0)</f>
        <v>0</v>
      </c>
      <c r="FE46" s="8">
        <f>IF(EX46&gt;0,VLOOKUP(EX46,Destinations!$B$11:$D$155,3),0)</f>
        <v>0</v>
      </c>
      <c r="FF46" s="8">
        <f>IF(EY46&gt;0,VLOOKUP(EY46,Destinations!$B$11:$D$155,3),0)</f>
        <v>0</v>
      </c>
      <c r="FG46" s="8">
        <f>IF(EZ46&gt;0,VLOOKUP(EZ46,Destinations!$B$11:$D$155,3),0)</f>
        <v>0</v>
      </c>
      <c r="FH46" s="8">
        <f>IF(FA46=0,Destinations!$G$11,VLOOKUP(FA46,Destinations!$B$11:$D$155,3))</f>
        <v>12</v>
      </c>
      <c r="FJ46" s="14">
        <f t="shared" si="22"/>
        <v>4350</v>
      </c>
      <c r="FK46" s="15">
        <f t="shared" si="23"/>
        <v>4362</v>
      </c>
      <c r="FL46" s="8">
        <v>24</v>
      </c>
      <c r="FM46" s="42"/>
      <c r="FN46" s="42"/>
      <c r="FO46" s="42"/>
      <c r="FP46" s="42"/>
      <c r="FQ46" s="11">
        <f>IF(FM46&gt;=1,VLOOKUP(FM46,Destinations!$B$11:$D$155,2),0)</f>
        <v>0</v>
      </c>
      <c r="FR46" s="11">
        <f>IF(FN46&gt;1,VLOOKUP(FN46,Destinations!$B$11:$D$155,2),0)</f>
        <v>0</v>
      </c>
      <c r="FS46" s="11">
        <f>IF(FO46&gt;1,VLOOKUP(FO46,Destinations!$B$11:$D$155,2),0)</f>
        <v>0</v>
      </c>
      <c r="FT46" s="8">
        <f>IF(FM46&gt;0,VLOOKUP(FM46,Destinations!$B$11:$D$155,3),0)</f>
        <v>0</v>
      </c>
      <c r="FU46" s="8">
        <f>IF(FN46&gt;0,VLOOKUP(FN46,Destinations!$B$11:$D$155,3),0)</f>
        <v>0</v>
      </c>
      <c r="FV46" s="8">
        <f>IF(FO46&gt;0,VLOOKUP(FO46,Destinations!$B$11:$D$155,3),0)</f>
        <v>0</v>
      </c>
      <c r="FW46" s="8">
        <f>IF(FP46=0,Destinations!$G$11,VLOOKUP(FP46,Destinations!$B$11:$D$155,3))</f>
        <v>12</v>
      </c>
    </row>
    <row r="47" spans="1:179">
      <c r="A47" s="15">
        <f t="shared" si="0"/>
        <v>318</v>
      </c>
      <c r="B47" s="15">
        <f t="shared" si="1"/>
        <v>330</v>
      </c>
      <c r="C47" s="8">
        <v>25</v>
      </c>
      <c r="D47" s="42"/>
      <c r="E47" s="42"/>
      <c r="F47" s="42"/>
      <c r="G47" s="42"/>
      <c r="H47" s="11">
        <f>IF(D47&gt;=1,VLOOKUP(D47,Destinations!$B$11:$D$155,2),0)</f>
        <v>0</v>
      </c>
      <c r="I47" s="11">
        <f>IF(E47&gt;=1,VLOOKUP(E47,Destinations!$B$11:$D$155,2),0)</f>
        <v>0</v>
      </c>
      <c r="J47" s="11">
        <f>IF(F47&gt;=1,VLOOKUP(F47,Destinations!$B$11:$D$155,2),0)</f>
        <v>0</v>
      </c>
      <c r="K47" s="8">
        <f>IF(D47&gt;0,VLOOKUP(D47,Destinations!$B$11:$D$155,3),0)</f>
        <v>0</v>
      </c>
      <c r="L47" s="8">
        <f>IF(E47&gt;0,VLOOKUP(E47,Destinations!$B$11:$D$155,3),0)</f>
        <v>0</v>
      </c>
      <c r="M47" s="8">
        <f>IF(F47&gt;0,VLOOKUP(F47,Destinations!$B$11:$D$155,3),0)</f>
        <v>0</v>
      </c>
      <c r="N47" s="8">
        <f>IF(G47=0,Destinations!$G$11,VLOOKUP(G47,Destinations!$B$11:$D$155,3))</f>
        <v>12</v>
      </c>
      <c r="P47" s="14">
        <f t="shared" si="2"/>
        <v>690</v>
      </c>
      <c r="Q47" s="15">
        <f t="shared" si="3"/>
        <v>702</v>
      </c>
      <c r="R47" s="8">
        <v>25</v>
      </c>
      <c r="S47" s="42"/>
      <c r="T47" s="42"/>
      <c r="U47" s="42"/>
      <c r="V47" s="42"/>
      <c r="W47" s="11">
        <f>IF(S47&gt;=1,VLOOKUP(S47,Destinations!$B$11:$D$155,2),0)</f>
        <v>0</v>
      </c>
      <c r="X47" s="11">
        <f>IF(T47&gt;=1,VLOOKUP(T47,Destinations!$B$11:$D$155,2),0)</f>
        <v>0</v>
      </c>
      <c r="Y47" s="11">
        <f>IF(U47&gt;=1,VLOOKUP(U47,Destinations!$B$11:$D$155,2),0)</f>
        <v>0</v>
      </c>
      <c r="Z47" s="8">
        <f>IF(S47&gt;0,VLOOKUP(S47,Destinations!$B$11:$D$155,3),0)</f>
        <v>0</v>
      </c>
      <c r="AA47" s="8">
        <f>IF(T47&gt;0,VLOOKUP(T47,Destinations!$B$11:$D$155,3),0)</f>
        <v>0</v>
      </c>
      <c r="AB47" s="8">
        <f>IF(U47&gt;0,VLOOKUP(U47,Destinations!$B$11:$D$155,3),0)</f>
        <v>0</v>
      </c>
      <c r="AC47" s="8">
        <f>IF(V47=0,Destinations!$G$11,VLOOKUP(V47,Destinations!$B$11:$D$155,3))</f>
        <v>12</v>
      </c>
      <c r="AE47" s="14">
        <f t="shared" si="4"/>
        <v>1050</v>
      </c>
      <c r="AF47" s="15">
        <f t="shared" si="5"/>
        <v>1062</v>
      </c>
      <c r="AG47" s="8">
        <v>25</v>
      </c>
      <c r="AH47" s="42"/>
      <c r="AI47" s="42"/>
      <c r="AJ47" s="42"/>
      <c r="AK47" s="42"/>
      <c r="AL47" s="11">
        <f>IF(AH47&gt;=1,VLOOKUP(AH47,Destinations!$B$11:$D$155,2),0)</f>
        <v>0</v>
      </c>
      <c r="AM47" s="11">
        <f>IF(AI47&gt;1,VLOOKUP(AI47,Destinations!$B$11:$D$155,2),0)</f>
        <v>0</v>
      </c>
      <c r="AN47" s="11">
        <f>IF(AJ47&gt;1,VLOOKUP(AJ47,Destinations!$B$11:$D$155,2),0)</f>
        <v>0</v>
      </c>
      <c r="AO47" s="8">
        <f>IF(AH47&gt;0,VLOOKUP(AH47,Destinations!$B$11:$D$155,3),0)</f>
        <v>0</v>
      </c>
      <c r="AP47" s="8">
        <f>IF(AI47&gt;0,VLOOKUP(AI47,Destinations!$B$11:$D$155,3),0)</f>
        <v>0</v>
      </c>
      <c r="AQ47" s="8">
        <f>IF(AJ47&gt;0,VLOOKUP(AJ47,Destinations!$B$11:$D$155,3),0)</f>
        <v>0</v>
      </c>
      <c r="AR47" s="8">
        <f>IF(AK47=0,Destinations!$G$11,0)</f>
        <v>12</v>
      </c>
      <c r="AT47" s="14">
        <f t="shared" si="6"/>
        <v>1422</v>
      </c>
      <c r="AU47" s="15">
        <f t="shared" si="7"/>
        <v>1434</v>
      </c>
      <c r="AV47" s="8">
        <v>25</v>
      </c>
      <c r="AW47" s="42"/>
      <c r="AX47" s="42"/>
      <c r="AY47" s="42"/>
      <c r="AZ47" s="42"/>
      <c r="BA47" s="11">
        <f>IF(AW47&gt;=1,VLOOKUP(AW47,Destinations!$B$11:$D$155,2),0)</f>
        <v>0</v>
      </c>
      <c r="BB47" s="11">
        <f>IF(AX47&gt;1,VLOOKUP(AX47,Destinations!$B$11:$D$155,2),0)</f>
        <v>0</v>
      </c>
      <c r="BC47" s="11">
        <f>IF(AY47&gt;1,VLOOKUP(AY47,Destinations!$B$11:$D$155,2),0)</f>
        <v>0</v>
      </c>
      <c r="BD47" s="8">
        <f>IF(AW47&gt;0,VLOOKUP(AW47,Destinations!$B$11:$D$155,3),0)</f>
        <v>0</v>
      </c>
      <c r="BE47" s="8">
        <f>IF(AX47&gt;0,VLOOKUP(AX47,Destinations!$B$11:$D$155,3),0)</f>
        <v>0</v>
      </c>
      <c r="BF47" s="8">
        <f>IF(AY47&gt;0,VLOOKUP(AY47,Destinations!$B$11:$D$155,3),0)</f>
        <v>0</v>
      </c>
      <c r="BG47" s="8">
        <f>IF(AZ47=0,Destinations!$G$11,0)</f>
        <v>12</v>
      </c>
      <c r="BI47" s="14">
        <f t="shared" si="8"/>
        <v>1782</v>
      </c>
      <c r="BJ47" s="15">
        <f t="shared" si="9"/>
        <v>1794</v>
      </c>
      <c r="BK47" s="8">
        <v>25</v>
      </c>
      <c r="BL47" s="42"/>
      <c r="BM47" s="42"/>
      <c r="BN47" s="42"/>
      <c r="BO47" s="42"/>
      <c r="BP47" s="11">
        <f>IF(BL47&gt;=1,VLOOKUP(BL47,Destinations!$B$11:$D$155,2),0)</f>
        <v>0</v>
      </c>
      <c r="BQ47" s="11">
        <f>IF(BM47&gt;1,VLOOKUP(BM47,Destinations!$B$11:$D$155,2),0)</f>
        <v>0</v>
      </c>
      <c r="BR47" s="11">
        <f>IF(BN47&gt;1,VLOOKUP(BN47,Destinations!$B$11:$D$155,2),0)</f>
        <v>0</v>
      </c>
      <c r="BS47" s="8">
        <f>IF(BL47&gt;0,VLOOKUP(BL47,Destinations!$B$11:$D$155,3),0)</f>
        <v>0</v>
      </c>
      <c r="BT47" s="8">
        <f>IF(BM47&gt;0,VLOOKUP(BM47,Destinations!$B$11:$D$155,3),0)</f>
        <v>0</v>
      </c>
      <c r="BU47" s="8">
        <f>IF(BN47&gt;0,VLOOKUP(BN47,Destinations!$B$11:$D$155,3),0)</f>
        <v>0</v>
      </c>
      <c r="BV47" s="8">
        <f>IF(BO47=0,Destinations!$G$11,VLOOKUP(BO47,Destinations!$B$11:$D$155,3))</f>
        <v>12</v>
      </c>
      <c r="BX47" s="14">
        <f t="shared" si="10"/>
        <v>2154</v>
      </c>
      <c r="BY47" s="15">
        <f t="shared" si="11"/>
        <v>2166</v>
      </c>
      <c r="BZ47" s="8">
        <v>25</v>
      </c>
      <c r="CA47" s="42"/>
      <c r="CB47" s="42"/>
      <c r="CC47" s="42"/>
      <c r="CD47" s="42"/>
      <c r="CE47" s="11">
        <f>IF(CA47&gt;=1,VLOOKUP(CA47,Destinations!$B$11:$D$155,2),0)</f>
        <v>0</v>
      </c>
      <c r="CF47" s="11">
        <f>IF(CB47&gt;1,VLOOKUP(CB47,Destinations!$B$11:$D$155,2),0)</f>
        <v>0</v>
      </c>
      <c r="CG47" s="11">
        <f>IF(CC47&gt;1,VLOOKUP(CC47,Destinations!$B$11:$D$155,2),0)</f>
        <v>0</v>
      </c>
      <c r="CH47" s="8">
        <f>IF(CA47&gt;0,VLOOKUP(CA47,Destinations!$B$11:$D$155,3),0)</f>
        <v>0</v>
      </c>
      <c r="CI47" s="8">
        <f>IF(CB47&gt;0,VLOOKUP(CB47,Destinations!$B$11:$D$155,3),0)</f>
        <v>0</v>
      </c>
      <c r="CJ47" s="8">
        <f>IF(CC47&gt;0,VLOOKUP(CC47,Destinations!$B$11:$D$155,3),0)</f>
        <v>0</v>
      </c>
      <c r="CK47" s="8">
        <f>IF(CD47=0,Destinations!$G$11,VLOOKUP(CD47,Destinations!$B$11:$D$155,3))</f>
        <v>12</v>
      </c>
      <c r="CM47" s="14">
        <f t="shared" si="12"/>
        <v>2526</v>
      </c>
      <c r="CN47" s="15">
        <f t="shared" si="13"/>
        <v>2538</v>
      </c>
      <c r="CO47" s="8">
        <v>25</v>
      </c>
      <c r="CP47" s="42"/>
      <c r="CQ47" s="42"/>
      <c r="CR47" s="42"/>
      <c r="CS47" s="42"/>
      <c r="CT47" s="11">
        <f>IF(CP47&gt;=1,VLOOKUP(CP47,Destinations!$B$11:$D$155,2),0)</f>
        <v>0</v>
      </c>
      <c r="CU47" s="11">
        <f>IF(CQ47&gt;1,VLOOKUP(CQ47,Destinations!$B$11:$D$155,2),0)</f>
        <v>0</v>
      </c>
      <c r="CV47" s="11">
        <f>IF(CR47&gt;1,VLOOKUP(CR47,Destinations!$B$11:$D$155,2),0)</f>
        <v>0</v>
      </c>
      <c r="CW47" s="8">
        <f>IF(CP47&gt;0,VLOOKUP(CP47,Destinations!$B$11:$D$155,3),0)</f>
        <v>0</v>
      </c>
      <c r="CX47" s="8">
        <f>IF(CQ47&gt;0,VLOOKUP(CQ47,Destinations!$B$11:$D$155,3),0)</f>
        <v>0</v>
      </c>
      <c r="CY47" s="8">
        <f>IF(CR47&gt;0,VLOOKUP(CR47,Destinations!$B$11:$D$155,3),0)</f>
        <v>0</v>
      </c>
      <c r="CZ47" s="8">
        <f>IF(CS47=0,Destinations!$G$11,VLOOKUP(CS47,Destinations!$B$11:$D$155,3))</f>
        <v>12</v>
      </c>
      <c r="DB47" s="14">
        <f t="shared" si="14"/>
        <v>2886</v>
      </c>
      <c r="DC47" s="15">
        <f t="shared" si="15"/>
        <v>2898</v>
      </c>
      <c r="DD47" s="8">
        <v>25</v>
      </c>
      <c r="DE47" s="42"/>
      <c r="DF47" s="42"/>
      <c r="DG47" s="42"/>
      <c r="DH47" s="42"/>
      <c r="DI47" s="11">
        <f>IF(DE47&gt;=1,VLOOKUP(DE47,Destinations!$B$11:$D$155,2),0)</f>
        <v>0</v>
      </c>
      <c r="DJ47" s="11">
        <f>IF(DF47&gt;1,VLOOKUP(DF47,Destinations!$B$11:$D$155,2),0)</f>
        <v>0</v>
      </c>
      <c r="DK47" s="11">
        <f>IF(DG47&gt;1,VLOOKUP(DG47,Destinations!$B$11:$D$155,2),0)</f>
        <v>0</v>
      </c>
      <c r="DL47" s="8">
        <f>IF(DE47&gt;0,VLOOKUP(DE47,Destinations!$B$11:$D$155,3),0)</f>
        <v>0</v>
      </c>
      <c r="DM47" s="8">
        <f>IF(DF47&gt;0,VLOOKUP(DF47,Destinations!$B$11:$D$155,3),0)</f>
        <v>0</v>
      </c>
      <c r="DN47" s="8">
        <f>IF(DG47&gt;0,VLOOKUP(DG47,Destinations!$B$11:$D$155,3),0)</f>
        <v>0</v>
      </c>
      <c r="DO47" s="8">
        <f>IF(DH47=0,Destinations!$G$11,VLOOKUP(DH47,Destinations!$B$11:$D$155,3))</f>
        <v>12</v>
      </c>
      <c r="DQ47" s="14">
        <f t="shared" si="16"/>
        <v>3258</v>
      </c>
      <c r="DR47" s="15">
        <f t="shared" si="17"/>
        <v>3270</v>
      </c>
      <c r="DS47" s="8">
        <v>25</v>
      </c>
      <c r="DT47" s="42"/>
      <c r="DU47" s="42"/>
      <c r="DV47" s="42"/>
      <c r="DW47" s="42"/>
      <c r="DX47" s="11">
        <f>IF(DT47&gt;=1,VLOOKUP(DT47,Destinations!$B$11:$D$155,2),0)</f>
        <v>0</v>
      </c>
      <c r="DY47" s="11">
        <f>IF(DU47&gt;1,VLOOKUP(DU47,Destinations!$B$11:$D$155,2),0)</f>
        <v>0</v>
      </c>
      <c r="DZ47" s="11">
        <f>IF(DV47&gt;1,VLOOKUP(DV47,Destinations!$B$11:$D$155,2),0)</f>
        <v>0</v>
      </c>
      <c r="EA47" s="8">
        <f>IF(DT47&gt;0,VLOOKUP(DT47,Destinations!$B$11:$D$155,3),0)</f>
        <v>0</v>
      </c>
      <c r="EB47" s="8">
        <f>IF(DU47&gt;0,VLOOKUP(DU47,Destinations!$B$11:$D$155,3),0)</f>
        <v>0</v>
      </c>
      <c r="EC47" s="8">
        <f>IF(DV47&gt;0,VLOOKUP(DV47,Destinations!$B$11:$D$155,3),0)</f>
        <v>0</v>
      </c>
      <c r="ED47" s="8">
        <f>IF(DW47=0,Destinations!$G$11,VLOOKUP(DW47,Destinations!$B$11:$D$155,3))</f>
        <v>12</v>
      </c>
      <c r="EF47" s="14">
        <f t="shared" si="18"/>
        <v>3618</v>
      </c>
      <c r="EG47" s="15">
        <f t="shared" si="19"/>
        <v>3630</v>
      </c>
      <c r="EH47" s="8">
        <v>25</v>
      </c>
      <c r="EI47" s="42">
        <v>1</v>
      </c>
      <c r="EJ47" s="42"/>
      <c r="EK47" s="42"/>
      <c r="EL47" s="42"/>
      <c r="EM47" s="11" t="str">
        <f>IF(EI47&gt;=1,VLOOKUP(EI47,Destinations!$B$11:$D$155,2),0)</f>
        <v>Public Holiday</v>
      </c>
      <c r="EN47" s="11">
        <f>IF(EJ47&gt;1,VLOOKUP(EJ47,Destinations!$B$11:$D$155,2),0)</f>
        <v>0</v>
      </c>
      <c r="EO47" s="11">
        <f>IF(EK47&gt;1,VLOOKUP(EK47,Destinations!$B$11:$D$155,2),0)</f>
        <v>0</v>
      </c>
      <c r="EP47" s="8">
        <f>IF(EI47&gt;0,VLOOKUP(EI47,Destinations!$B$11:$D$155,3),0)</f>
        <v>0</v>
      </c>
      <c r="EQ47" s="8">
        <f>IF(EJ47&gt;0,VLOOKUP(EJ47,Destinations!$B$11:$D$155,3),0)</f>
        <v>0</v>
      </c>
      <c r="ER47" s="8">
        <f>IF(EK47&gt;0,VLOOKUP(EK47,Destinations!$B$11:$D$155,3),0)</f>
        <v>0</v>
      </c>
      <c r="ES47" s="8">
        <f>IF(EL47=0,Destinations!$G$11,VLOOKUP(EL47,Destinations!$B$11:$D$155,3))</f>
        <v>12</v>
      </c>
      <c r="EU47" s="14">
        <f t="shared" si="20"/>
        <v>3990</v>
      </c>
      <c r="EV47" s="15">
        <f t="shared" si="21"/>
        <v>4002</v>
      </c>
      <c r="EW47" s="8">
        <v>25</v>
      </c>
      <c r="EX47" s="42"/>
      <c r="EY47" s="42"/>
      <c r="EZ47" s="42"/>
      <c r="FA47" s="42"/>
      <c r="FB47" s="11">
        <f>IF(EX47&gt;=1,VLOOKUP(EX47,Destinations!$B$11:$D$155,2),0)</f>
        <v>0</v>
      </c>
      <c r="FC47" s="11">
        <f>IF(EY47&gt;1,VLOOKUP(EY47,Destinations!$B$11:$D$155,2),0)</f>
        <v>0</v>
      </c>
      <c r="FD47" s="11">
        <f>IF(EZ47&gt;1,VLOOKUP(EZ47,Destinations!$B$11:$D$155,2),0)</f>
        <v>0</v>
      </c>
      <c r="FE47" s="8">
        <f>IF(EX47&gt;0,VLOOKUP(EX47,Destinations!$B$11:$D$155,3),0)</f>
        <v>0</v>
      </c>
      <c r="FF47" s="8">
        <f>IF(EY47&gt;0,VLOOKUP(EY47,Destinations!$B$11:$D$155,3),0)</f>
        <v>0</v>
      </c>
      <c r="FG47" s="8">
        <f>IF(EZ47&gt;0,VLOOKUP(EZ47,Destinations!$B$11:$D$155,3),0)</f>
        <v>0</v>
      </c>
      <c r="FH47" s="8">
        <f>IF(FA47=0,Destinations!$G$11,VLOOKUP(FA47,Destinations!$B$11:$D$155,3))</f>
        <v>12</v>
      </c>
      <c r="FJ47" s="14">
        <f t="shared" si="22"/>
        <v>4362</v>
      </c>
      <c r="FK47" s="15">
        <f t="shared" si="23"/>
        <v>4374</v>
      </c>
      <c r="FL47" s="8">
        <v>25</v>
      </c>
      <c r="FM47" s="42"/>
      <c r="FN47" s="42"/>
      <c r="FO47" s="42"/>
      <c r="FP47" s="42"/>
      <c r="FQ47" s="11">
        <f>IF(FM47&gt;=1,VLOOKUP(FM47,Destinations!$B$11:$D$155,2),0)</f>
        <v>0</v>
      </c>
      <c r="FR47" s="11">
        <f>IF(FN47&gt;1,VLOOKUP(FN47,Destinations!$B$11:$D$155,2),0)</f>
        <v>0</v>
      </c>
      <c r="FS47" s="11">
        <f>IF(FO47&gt;1,VLOOKUP(FO47,Destinations!$B$11:$D$155,2),0)</f>
        <v>0</v>
      </c>
      <c r="FT47" s="8">
        <f>IF(FM47&gt;0,VLOOKUP(FM47,Destinations!$B$11:$D$155,3),0)</f>
        <v>0</v>
      </c>
      <c r="FU47" s="8">
        <f>IF(FN47&gt;0,VLOOKUP(FN47,Destinations!$B$11:$D$155,3),0)</f>
        <v>0</v>
      </c>
      <c r="FV47" s="8">
        <f>IF(FO47&gt;0,VLOOKUP(FO47,Destinations!$B$11:$D$155,3),0)</f>
        <v>0</v>
      </c>
      <c r="FW47" s="8">
        <f>IF(FP47=0,Destinations!$G$11,VLOOKUP(FP47,Destinations!$B$11:$D$155,3))</f>
        <v>12</v>
      </c>
    </row>
    <row r="48" spans="1:179">
      <c r="A48" s="15">
        <f t="shared" si="0"/>
        <v>330</v>
      </c>
      <c r="B48" s="15">
        <f t="shared" si="1"/>
        <v>342</v>
      </c>
      <c r="C48" s="8">
        <v>26</v>
      </c>
      <c r="D48" s="42"/>
      <c r="E48" s="42"/>
      <c r="F48" s="42"/>
      <c r="G48" s="42"/>
      <c r="H48" s="11">
        <f>IF(D48&gt;=1,VLOOKUP(D48,Destinations!$B$11:$D$155,2),0)</f>
        <v>0</v>
      </c>
      <c r="I48" s="11">
        <f>IF(E48&gt;=1,VLOOKUP(E48,Destinations!$B$11:$D$155,2),0)</f>
        <v>0</v>
      </c>
      <c r="J48" s="11">
        <f>IF(F48&gt;=1,VLOOKUP(F48,Destinations!$B$11:$D$155,2),0)</f>
        <v>0</v>
      </c>
      <c r="K48" s="8">
        <f>IF(D48&gt;0,VLOOKUP(D48,Destinations!$B$11:$D$155,3),0)</f>
        <v>0</v>
      </c>
      <c r="L48" s="8">
        <f>IF(E48&gt;0,VLOOKUP(E48,Destinations!$B$11:$D$155,3),0)</f>
        <v>0</v>
      </c>
      <c r="M48" s="8">
        <f>IF(F48&gt;0,VLOOKUP(F48,Destinations!$B$11:$D$155,3),0)</f>
        <v>0</v>
      </c>
      <c r="N48" s="8">
        <f>IF(G48=0,Destinations!$G$11,VLOOKUP(G48,Destinations!$B$11:$D$155,3))</f>
        <v>12</v>
      </c>
      <c r="P48" s="14">
        <f t="shared" si="2"/>
        <v>702</v>
      </c>
      <c r="Q48" s="15">
        <f t="shared" si="3"/>
        <v>714</v>
      </c>
      <c r="R48" s="8">
        <v>26</v>
      </c>
      <c r="S48" s="42"/>
      <c r="T48" s="42"/>
      <c r="U48" s="42"/>
      <c r="V48" s="42"/>
      <c r="W48" s="11">
        <f>IF(S48&gt;=1,VLOOKUP(S48,Destinations!$B$11:$D$155,2),0)</f>
        <v>0</v>
      </c>
      <c r="X48" s="11">
        <f>IF(T48&gt;=1,VLOOKUP(T48,Destinations!$B$11:$D$155,2),0)</f>
        <v>0</v>
      </c>
      <c r="Y48" s="11">
        <f>IF(U48&gt;=1,VLOOKUP(U48,Destinations!$B$11:$D$155,2),0)</f>
        <v>0</v>
      </c>
      <c r="Z48" s="8">
        <f>IF(S48&gt;0,VLOOKUP(S48,Destinations!$B$11:$D$155,3),0)</f>
        <v>0</v>
      </c>
      <c r="AA48" s="8">
        <f>IF(T48&gt;0,VLOOKUP(T48,Destinations!$B$11:$D$155,3),0)</f>
        <v>0</v>
      </c>
      <c r="AB48" s="8">
        <f>IF(U48&gt;0,VLOOKUP(U48,Destinations!$B$11:$D$155,3),0)</f>
        <v>0</v>
      </c>
      <c r="AC48" s="8">
        <f>IF(V48=0,Destinations!$G$11,VLOOKUP(V48,Destinations!$B$11:$D$155,3))</f>
        <v>12</v>
      </c>
      <c r="AE48" s="14">
        <f t="shared" si="4"/>
        <v>1062</v>
      </c>
      <c r="AF48" s="15">
        <f t="shared" si="5"/>
        <v>1074</v>
      </c>
      <c r="AG48" s="8">
        <v>26</v>
      </c>
      <c r="AH48" s="42"/>
      <c r="AI48" s="42"/>
      <c r="AJ48" s="42"/>
      <c r="AK48" s="42"/>
      <c r="AL48" s="11">
        <f>IF(AH48&gt;=1,VLOOKUP(AH48,Destinations!$B$11:$D$155,2),0)</f>
        <v>0</v>
      </c>
      <c r="AM48" s="11">
        <f>IF(AI48&gt;1,VLOOKUP(AI48,Destinations!$B$11:$D$155,2),0)</f>
        <v>0</v>
      </c>
      <c r="AN48" s="11">
        <f>IF(AJ48&gt;1,VLOOKUP(AJ48,Destinations!$B$11:$D$155,2),0)</f>
        <v>0</v>
      </c>
      <c r="AO48" s="8">
        <f>IF(AH48&gt;0,VLOOKUP(AH48,Destinations!$B$11:$D$155,3),0)</f>
        <v>0</v>
      </c>
      <c r="AP48" s="8">
        <f>IF(AI48&gt;0,VLOOKUP(AI48,Destinations!$B$11:$D$155,3),0)</f>
        <v>0</v>
      </c>
      <c r="AQ48" s="8">
        <f>IF(AJ48&gt;0,VLOOKUP(AJ48,Destinations!$B$11:$D$155,3),0)</f>
        <v>0</v>
      </c>
      <c r="AR48" s="8">
        <f>IF(AK48=0,Destinations!$G$11,0)</f>
        <v>12</v>
      </c>
      <c r="AT48" s="14">
        <f t="shared" si="6"/>
        <v>1434</v>
      </c>
      <c r="AU48" s="15">
        <f t="shared" si="7"/>
        <v>1446</v>
      </c>
      <c r="AV48" s="8">
        <v>26</v>
      </c>
      <c r="AW48" s="42"/>
      <c r="AX48" s="42"/>
      <c r="AY48" s="42"/>
      <c r="AZ48" s="42"/>
      <c r="BA48" s="11">
        <f>IF(AW48&gt;=1,VLOOKUP(AW48,Destinations!$B$11:$D$155,2),0)</f>
        <v>0</v>
      </c>
      <c r="BB48" s="11">
        <f>IF(AX48&gt;1,VLOOKUP(AX48,Destinations!$B$11:$D$155,2),0)</f>
        <v>0</v>
      </c>
      <c r="BC48" s="11">
        <f>IF(AY48&gt;1,VLOOKUP(AY48,Destinations!$B$11:$D$155,2),0)</f>
        <v>0</v>
      </c>
      <c r="BD48" s="8">
        <f>IF(AW48&gt;0,VLOOKUP(AW48,Destinations!$B$11:$D$155,3),0)</f>
        <v>0</v>
      </c>
      <c r="BE48" s="8">
        <f>IF(AX48&gt;0,VLOOKUP(AX48,Destinations!$B$11:$D$155,3),0)</f>
        <v>0</v>
      </c>
      <c r="BF48" s="8">
        <f>IF(AY48&gt;0,VLOOKUP(AY48,Destinations!$B$11:$D$155,3),0)</f>
        <v>0</v>
      </c>
      <c r="BG48" s="8">
        <f>IF(AZ48=0,Destinations!$G$11,0)</f>
        <v>12</v>
      </c>
      <c r="BI48" s="14">
        <f t="shared" si="8"/>
        <v>1794</v>
      </c>
      <c r="BJ48" s="15">
        <f t="shared" si="9"/>
        <v>1806</v>
      </c>
      <c r="BK48" s="8">
        <v>26</v>
      </c>
      <c r="BL48" s="42"/>
      <c r="BM48" s="42"/>
      <c r="BN48" s="42"/>
      <c r="BO48" s="42"/>
      <c r="BP48" s="11">
        <f>IF(BL48&gt;=1,VLOOKUP(BL48,Destinations!$B$11:$D$155,2),0)</f>
        <v>0</v>
      </c>
      <c r="BQ48" s="11">
        <f>IF(BM48&gt;1,VLOOKUP(BM48,Destinations!$B$11:$D$155,2),0)</f>
        <v>0</v>
      </c>
      <c r="BR48" s="11">
        <f>IF(BN48&gt;1,VLOOKUP(BN48,Destinations!$B$11:$D$155,2),0)</f>
        <v>0</v>
      </c>
      <c r="BS48" s="8">
        <f>IF(BL48&gt;0,VLOOKUP(BL48,Destinations!$B$11:$D$155,3),0)</f>
        <v>0</v>
      </c>
      <c r="BT48" s="8">
        <f>IF(BM48&gt;0,VLOOKUP(BM48,Destinations!$B$11:$D$155,3),0)</f>
        <v>0</v>
      </c>
      <c r="BU48" s="8">
        <f>IF(BN48&gt;0,VLOOKUP(BN48,Destinations!$B$11:$D$155,3),0)</f>
        <v>0</v>
      </c>
      <c r="BV48" s="8">
        <f>IF(BO48=0,Destinations!$G$11,VLOOKUP(BO48,Destinations!$B$11:$D$155,3))</f>
        <v>12</v>
      </c>
      <c r="BX48" s="14">
        <f t="shared" si="10"/>
        <v>2166</v>
      </c>
      <c r="BY48" s="15">
        <f t="shared" si="11"/>
        <v>2178</v>
      </c>
      <c r="BZ48" s="8">
        <v>26</v>
      </c>
      <c r="CA48" s="42"/>
      <c r="CB48" s="42"/>
      <c r="CC48" s="42"/>
      <c r="CD48" s="42"/>
      <c r="CE48" s="11">
        <f>IF(CA48&gt;=1,VLOOKUP(CA48,Destinations!$B$11:$D$155,2),0)</f>
        <v>0</v>
      </c>
      <c r="CF48" s="11">
        <f>IF(CB48&gt;1,VLOOKUP(CB48,Destinations!$B$11:$D$155,2),0)</f>
        <v>0</v>
      </c>
      <c r="CG48" s="11">
        <f>IF(CC48&gt;1,VLOOKUP(CC48,Destinations!$B$11:$D$155,2),0)</f>
        <v>0</v>
      </c>
      <c r="CH48" s="8">
        <f>IF(CA48&gt;0,VLOOKUP(CA48,Destinations!$B$11:$D$155,3),0)</f>
        <v>0</v>
      </c>
      <c r="CI48" s="8">
        <f>IF(CB48&gt;0,VLOOKUP(CB48,Destinations!$B$11:$D$155,3),0)</f>
        <v>0</v>
      </c>
      <c r="CJ48" s="8">
        <f>IF(CC48&gt;0,VLOOKUP(CC48,Destinations!$B$11:$D$155,3),0)</f>
        <v>0</v>
      </c>
      <c r="CK48" s="8">
        <f>IF(CD48=0,Destinations!$G$11,VLOOKUP(CD48,Destinations!$B$11:$D$155,3))</f>
        <v>12</v>
      </c>
      <c r="CM48" s="14">
        <f t="shared" si="12"/>
        <v>2538</v>
      </c>
      <c r="CN48" s="15">
        <f t="shared" si="13"/>
        <v>2550</v>
      </c>
      <c r="CO48" s="8">
        <v>26</v>
      </c>
      <c r="CP48" s="42"/>
      <c r="CQ48" s="42"/>
      <c r="CR48" s="42"/>
      <c r="CS48" s="42"/>
      <c r="CT48" s="11">
        <f>IF(CP48&gt;=1,VLOOKUP(CP48,Destinations!$B$11:$D$155,2),0)</f>
        <v>0</v>
      </c>
      <c r="CU48" s="11">
        <f>IF(CQ48&gt;1,VLOOKUP(CQ48,Destinations!$B$11:$D$155,2),0)</f>
        <v>0</v>
      </c>
      <c r="CV48" s="11">
        <f>IF(CR48&gt;1,VLOOKUP(CR48,Destinations!$B$11:$D$155,2),0)</f>
        <v>0</v>
      </c>
      <c r="CW48" s="8">
        <f>IF(CP48&gt;0,VLOOKUP(CP48,Destinations!$B$11:$D$155,3),0)</f>
        <v>0</v>
      </c>
      <c r="CX48" s="8">
        <f>IF(CQ48&gt;0,VLOOKUP(CQ48,Destinations!$B$11:$D$155,3),0)</f>
        <v>0</v>
      </c>
      <c r="CY48" s="8">
        <f>IF(CR48&gt;0,VLOOKUP(CR48,Destinations!$B$11:$D$155,3),0)</f>
        <v>0</v>
      </c>
      <c r="CZ48" s="8">
        <f>IF(CS48=0,Destinations!$G$11,VLOOKUP(CS48,Destinations!$B$11:$D$155,3))</f>
        <v>12</v>
      </c>
      <c r="DB48" s="14">
        <f t="shared" si="14"/>
        <v>2898</v>
      </c>
      <c r="DC48" s="15">
        <f t="shared" si="15"/>
        <v>2910</v>
      </c>
      <c r="DD48" s="8">
        <v>26</v>
      </c>
      <c r="DE48" s="42"/>
      <c r="DF48" s="42"/>
      <c r="DG48" s="42"/>
      <c r="DH48" s="42"/>
      <c r="DI48" s="11">
        <f>IF(DE48&gt;=1,VLOOKUP(DE48,Destinations!$B$11:$D$155,2),0)</f>
        <v>0</v>
      </c>
      <c r="DJ48" s="11">
        <f>IF(DF48&gt;1,VLOOKUP(DF48,Destinations!$B$11:$D$155,2),0)</f>
        <v>0</v>
      </c>
      <c r="DK48" s="11">
        <f>IF(DG48&gt;1,VLOOKUP(DG48,Destinations!$B$11:$D$155,2),0)</f>
        <v>0</v>
      </c>
      <c r="DL48" s="8">
        <f>IF(DE48&gt;0,VLOOKUP(DE48,Destinations!$B$11:$D$155,3),0)</f>
        <v>0</v>
      </c>
      <c r="DM48" s="8">
        <f>IF(DF48&gt;0,VLOOKUP(DF48,Destinations!$B$11:$D$155,3),0)</f>
        <v>0</v>
      </c>
      <c r="DN48" s="8">
        <f>IF(DG48&gt;0,VLOOKUP(DG48,Destinations!$B$11:$D$155,3),0)</f>
        <v>0</v>
      </c>
      <c r="DO48" s="8">
        <f>IF(DH48=0,Destinations!$G$11,VLOOKUP(DH48,Destinations!$B$11:$D$155,3))</f>
        <v>12</v>
      </c>
      <c r="DQ48" s="14">
        <f t="shared" si="16"/>
        <v>3270</v>
      </c>
      <c r="DR48" s="15">
        <f t="shared" si="17"/>
        <v>3282</v>
      </c>
      <c r="DS48" s="8">
        <v>26</v>
      </c>
      <c r="DT48" s="42"/>
      <c r="DU48" s="42"/>
      <c r="DV48" s="42"/>
      <c r="DW48" s="42"/>
      <c r="DX48" s="11">
        <f>IF(DT48&gt;=1,VLOOKUP(DT48,Destinations!$B$11:$D$155,2),0)</f>
        <v>0</v>
      </c>
      <c r="DY48" s="11">
        <f>IF(DU48&gt;1,VLOOKUP(DU48,Destinations!$B$11:$D$155,2),0)</f>
        <v>0</v>
      </c>
      <c r="DZ48" s="11">
        <f>IF(DV48&gt;1,VLOOKUP(DV48,Destinations!$B$11:$D$155,2),0)</f>
        <v>0</v>
      </c>
      <c r="EA48" s="8">
        <f>IF(DT48&gt;0,VLOOKUP(DT48,Destinations!$B$11:$D$155,3),0)</f>
        <v>0</v>
      </c>
      <c r="EB48" s="8">
        <f>IF(DU48&gt;0,VLOOKUP(DU48,Destinations!$B$11:$D$155,3),0)</f>
        <v>0</v>
      </c>
      <c r="EC48" s="8">
        <f>IF(DV48&gt;0,VLOOKUP(DV48,Destinations!$B$11:$D$155,3),0)</f>
        <v>0</v>
      </c>
      <c r="ED48" s="8">
        <f>IF(DW48=0,Destinations!$G$11,VLOOKUP(DW48,Destinations!$B$11:$D$155,3))</f>
        <v>12</v>
      </c>
      <c r="EF48" s="14">
        <f t="shared" si="18"/>
        <v>3630</v>
      </c>
      <c r="EG48" s="15">
        <f t="shared" si="19"/>
        <v>3642</v>
      </c>
      <c r="EH48" s="8">
        <v>26</v>
      </c>
      <c r="EI48" s="42">
        <v>1</v>
      </c>
      <c r="EJ48" s="42"/>
      <c r="EK48" s="42"/>
      <c r="EL48" s="42"/>
      <c r="EM48" s="11" t="str">
        <f>IF(EI48&gt;=1,VLOOKUP(EI48,Destinations!$B$11:$D$155,2),0)</f>
        <v>Public Holiday</v>
      </c>
      <c r="EN48" s="11">
        <f>IF(EJ48&gt;1,VLOOKUP(EJ48,Destinations!$B$11:$D$155,2),0)</f>
        <v>0</v>
      </c>
      <c r="EO48" s="11">
        <f>IF(EK48&gt;1,VLOOKUP(EK48,Destinations!$B$11:$D$155,2),0)</f>
        <v>0</v>
      </c>
      <c r="EP48" s="8">
        <f>IF(EI48&gt;0,VLOOKUP(EI48,Destinations!$B$11:$D$155,3),0)</f>
        <v>0</v>
      </c>
      <c r="EQ48" s="8">
        <f>IF(EJ48&gt;0,VLOOKUP(EJ48,Destinations!$B$11:$D$155,3),0)</f>
        <v>0</v>
      </c>
      <c r="ER48" s="8">
        <f>IF(EK48&gt;0,VLOOKUP(EK48,Destinations!$B$11:$D$155,3),0)</f>
        <v>0</v>
      </c>
      <c r="ES48" s="8">
        <f>IF(EL48=0,Destinations!$G$11,VLOOKUP(EL48,Destinations!$B$11:$D$155,3))</f>
        <v>12</v>
      </c>
      <c r="EU48" s="14">
        <f t="shared" si="20"/>
        <v>4002</v>
      </c>
      <c r="EV48" s="15">
        <f t="shared" si="21"/>
        <v>4014</v>
      </c>
      <c r="EW48" s="8">
        <v>26</v>
      </c>
      <c r="EX48" s="42"/>
      <c r="EY48" s="42"/>
      <c r="EZ48" s="42"/>
      <c r="FA48" s="42"/>
      <c r="FB48" s="11">
        <f>IF(EX48&gt;=1,VLOOKUP(EX48,Destinations!$B$11:$D$155,2),0)</f>
        <v>0</v>
      </c>
      <c r="FC48" s="11">
        <f>IF(EY48&gt;1,VLOOKUP(EY48,Destinations!$B$11:$D$155,2),0)</f>
        <v>0</v>
      </c>
      <c r="FD48" s="11">
        <f>IF(EZ48&gt;1,VLOOKUP(EZ48,Destinations!$B$11:$D$155,2),0)</f>
        <v>0</v>
      </c>
      <c r="FE48" s="8">
        <f>IF(EX48&gt;0,VLOOKUP(EX48,Destinations!$B$11:$D$155,3),0)</f>
        <v>0</v>
      </c>
      <c r="FF48" s="8">
        <f>IF(EY48&gt;0,VLOOKUP(EY48,Destinations!$B$11:$D$155,3),0)</f>
        <v>0</v>
      </c>
      <c r="FG48" s="8">
        <f>IF(EZ48&gt;0,VLOOKUP(EZ48,Destinations!$B$11:$D$155,3),0)</f>
        <v>0</v>
      </c>
      <c r="FH48" s="8">
        <f>IF(FA48=0,Destinations!$G$11,VLOOKUP(FA48,Destinations!$B$11:$D$155,3))</f>
        <v>12</v>
      </c>
      <c r="FJ48" s="14">
        <f t="shared" si="22"/>
        <v>4374</v>
      </c>
      <c r="FK48" s="15">
        <f t="shared" si="23"/>
        <v>4386</v>
      </c>
      <c r="FL48" s="8">
        <v>26</v>
      </c>
      <c r="FM48" s="42"/>
      <c r="FN48" s="42"/>
      <c r="FO48" s="42"/>
      <c r="FP48" s="42"/>
      <c r="FQ48" s="11">
        <f>IF(FM48&gt;=1,VLOOKUP(FM48,Destinations!$B$11:$D$155,2),0)</f>
        <v>0</v>
      </c>
      <c r="FR48" s="11">
        <f>IF(FN48&gt;1,VLOOKUP(FN48,Destinations!$B$11:$D$155,2),0)</f>
        <v>0</v>
      </c>
      <c r="FS48" s="11">
        <f>IF(FO48&gt;1,VLOOKUP(FO48,Destinations!$B$11:$D$155,2),0)</f>
        <v>0</v>
      </c>
      <c r="FT48" s="8">
        <f>IF(FM48&gt;0,VLOOKUP(FM48,Destinations!$B$11:$D$155,3),0)</f>
        <v>0</v>
      </c>
      <c r="FU48" s="8">
        <f>IF(FN48&gt;0,VLOOKUP(FN48,Destinations!$B$11:$D$155,3),0)</f>
        <v>0</v>
      </c>
      <c r="FV48" s="8">
        <f>IF(FO48&gt;0,VLOOKUP(FO48,Destinations!$B$11:$D$155,3),0)</f>
        <v>0</v>
      </c>
      <c r="FW48" s="8">
        <f>IF(FP48=0,Destinations!$G$11,VLOOKUP(FP48,Destinations!$B$11:$D$155,3))</f>
        <v>12</v>
      </c>
    </row>
    <row r="49" spans="1:179">
      <c r="A49" s="15">
        <f t="shared" si="0"/>
        <v>342</v>
      </c>
      <c r="B49" s="15">
        <f t="shared" si="1"/>
        <v>354</v>
      </c>
      <c r="C49" s="8">
        <v>27</v>
      </c>
      <c r="D49" s="42"/>
      <c r="E49" s="42"/>
      <c r="F49" s="42"/>
      <c r="G49" s="42"/>
      <c r="H49" s="11">
        <f>IF(D49&gt;=1,VLOOKUP(D49,Destinations!$B$11:$D$155,2),0)</f>
        <v>0</v>
      </c>
      <c r="I49" s="11">
        <f>IF(E49&gt;=1,VLOOKUP(E49,Destinations!$B$11:$D$155,2),0)</f>
        <v>0</v>
      </c>
      <c r="J49" s="11">
        <f>IF(F49&gt;=1,VLOOKUP(F49,Destinations!$B$11:$D$155,2),0)</f>
        <v>0</v>
      </c>
      <c r="K49" s="8">
        <f>IF(D49&gt;0,VLOOKUP(D49,Destinations!$B$11:$D$155,3),0)</f>
        <v>0</v>
      </c>
      <c r="L49" s="8">
        <f>IF(E49&gt;0,VLOOKUP(E49,Destinations!$B$11:$D$155,3),0)</f>
        <v>0</v>
      </c>
      <c r="M49" s="8">
        <f>IF(F49&gt;0,VLOOKUP(F49,Destinations!$B$11:$D$155,3),0)</f>
        <v>0</v>
      </c>
      <c r="N49" s="8">
        <f>IF(G49=0,Destinations!$G$11,VLOOKUP(G49,Destinations!$B$11:$D$155,3))</f>
        <v>12</v>
      </c>
      <c r="P49" s="14">
        <f t="shared" si="2"/>
        <v>714</v>
      </c>
      <c r="Q49" s="15">
        <f t="shared" si="3"/>
        <v>726</v>
      </c>
      <c r="R49" s="8">
        <v>27</v>
      </c>
      <c r="S49" s="42">
        <v>1</v>
      </c>
      <c r="T49" s="42"/>
      <c r="U49" s="42"/>
      <c r="V49" s="42"/>
      <c r="W49" s="11" t="str">
        <f>IF(S49&gt;=1,VLOOKUP(S49,Destinations!$B$11:$D$155,2),0)</f>
        <v>Public Holiday</v>
      </c>
      <c r="X49" s="11">
        <f>IF(T49&gt;=1,VLOOKUP(T49,Destinations!$B$11:$D$155,2),0)</f>
        <v>0</v>
      </c>
      <c r="Y49" s="11">
        <f>IF(U49&gt;=1,VLOOKUP(U49,Destinations!$B$11:$D$155,2),0)</f>
        <v>0</v>
      </c>
      <c r="Z49" s="8">
        <f>IF(S49&gt;0,VLOOKUP(S49,Destinations!$B$11:$D$155,3),0)</f>
        <v>0</v>
      </c>
      <c r="AA49" s="8">
        <f>IF(T49&gt;0,VLOOKUP(T49,Destinations!$B$11:$D$155,3),0)</f>
        <v>0</v>
      </c>
      <c r="AB49" s="8">
        <f>IF(U49&gt;0,VLOOKUP(U49,Destinations!$B$11:$D$155,3),0)</f>
        <v>0</v>
      </c>
      <c r="AC49" s="8">
        <f>IF(V49=0,Destinations!$G$11,VLOOKUP(V49,Destinations!$B$11:$D$155,3))</f>
        <v>12</v>
      </c>
      <c r="AE49" s="14">
        <f t="shared" si="4"/>
        <v>1074</v>
      </c>
      <c r="AF49" s="15">
        <f t="shared" si="5"/>
        <v>1086</v>
      </c>
      <c r="AG49" s="8">
        <v>27</v>
      </c>
      <c r="AH49" s="42"/>
      <c r="AI49" s="42"/>
      <c r="AJ49" s="42"/>
      <c r="AK49" s="42"/>
      <c r="AL49" s="11">
        <f>IF(AH49&gt;=1,VLOOKUP(AH49,Destinations!$B$11:$D$155,2),0)</f>
        <v>0</v>
      </c>
      <c r="AM49" s="11">
        <f>IF(AI49&gt;1,VLOOKUP(AI49,Destinations!$B$11:$D$155,2),0)</f>
        <v>0</v>
      </c>
      <c r="AN49" s="11">
        <f>IF(AJ49&gt;1,VLOOKUP(AJ49,Destinations!$B$11:$D$155,2),0)</f>
        <v>0</v>
      </c>
      <c r="AO49" s="8">
        <f>IF(AH49&gt;0,VLOOKUP(AH49,Destinations!$B$11:$D$155,3),0)</f>
        <v>0</v>
      </c>
      <c r="AP49" s="8">
        <f>IF(AI49&gt;0,VLOOKUP(AI49,Destinations!$B$11:$D$155,3),0)</f>
        <v>0</v>
      </c>
      <c r="AQ49" s="8">
        <f>IF(AJ49&gt;0,VLOOKUP(AJ49,Destinations!$B$11:$D$155,3),0)</f>
        <v>0</v>
      </c>
      <c r="AR49" s="8">
        <f>IF(AK49=0,Destinations!$G$11,0)</f>
        <v>12</v>
      </c>
      <c r="AT49" s="14">
        <f t="shared" si="6"/>
        <v>1446</v>
      </c>
      <c r="AU49" s="15">
        <f t="shared" si="7"/>
        <v>1458</v>
      </c>
      <c r="AV49" s="8">
        <v>27</v>
      </c>
      <c r="AW49" s="42"/>
      <c r="AX49" s="42"/>
      <c r="AY49" s="42"/>
      <c r="AZ49" s="42"/>
      <c r="BA49" s="11">
        <f>IF(AW49&gt;=1,VLOOKUP(AW49,Destinations!$B$11:$D$155,2),0)</f>
        <v>0</v>
      </c>
      <c r="BB49" s="11">
        <f>IF(AX49&gt;1,VLOOKUP(AX49,Destinations!$B$11:$D$155,2),0)</f>
        <v>0</v>
      </c>
      <c r="BC49" s="11">
        <f>IF(AY49&gt;1,VLOOKUP(AY49,Destinations!$B$11:$D$155,2),0)</f>
        <v>0</v>
      </c>
      <c r="BD49" s="8">
        <f>IF(AW49&gt;0,VLOOKUP(AW49,Destinations!$B$11:$D$155,3),0)</f>
        <v>0</v>
      </c>
      <c r="BE49" s="8">
        <f>IF(AX49&gt;0,VLOOKUP(AX49,Destinations!$B$11:$D$155,3),0)</f>
        <v>0</v>
      </c>
      <c r="BF49" s="8">
        <f>IF(AY49&gt;0,VLOOKUP(AY49,Destinations!$B$11:$D$155,3),0)</f>
        <v>0</v>
      </c>
      <c r="BG49" s="8">
        <f>IF(AZ49=0,Destinations!$G$11,0)</f>
        <v>12</v>
      </c>
      <c r="BI49" s="14">
        <f t="shared" si="8"/>
        <v>1806</v>
      </c>
      <c r="BJ49" s="15">
        <f t="shared" si="9"/>
        <v>1818</v>
      </c>
      <c r="BK49" s="8">
        <v>27</v>
      </c>
      <c r="BL49" s="42"/>
      <c r="BM49" s="42"/>
      <c r="BN49" s="42"/>
      <c r="BO49" s="42"/>
      <c r="BP49" s="11">
        <f>IF(BL49&gt;=1,VLOOKUP(BL49,Destinations!$B$11:$D$155,2),0)</f>
        <v>0</v>
      </c>
      <c r="BQ49" s="11">
        <f>IF(BM49&gt;1,VLOOKUP(BM49,Destinations!$B$11:$D$155,2),0)</f>
        <v>0</v>
      </c>
      <c r="BR49" s="11">
        <f>IF(BN49&gt;1,VLOOKUP(BN49,Destinations!$B$11:$D$155,2),0)</f>
        <v>0</v>
      </c>
      <c r="BS49" s="8">
        <f>IF(BL49&gt;0,VLOOKUP(BL49,Destinations!$B$11:$D$155,3),0)</f>
        <v>0</v>
      </c>
      <c r="BT49" s="8">
        <f>IF(BM49&gt;0,VLOOKUP(BM49,Destinations!$B$11:$D$155,3),0)</f>
        <v>0</v>
      </c>
      <c r="BU49" s="8">
        <f>IF(BN49&gt;0,VLOOKUP(BN49,Destinations!$B$11:$D$155,3),0)</f>
        <v>0</v>
      </c>
      <c r="BV49" s="8">
        <f>IF(BO49=0,Destinations!$G$11,VLOOKUP(BO49,Destinations!$B$11:$D$155,3))</f>
        <v>12</v>
      </c>
      <c r="BX49" s="14">
        <f t="shared" si="10"/>
        <v>2178</v>
      </c>
      <c r="BY49" s="15">
        <f t="shared" si="11"/>
        <v>2190</v>
      </c>
      <c r="BZ49" s="8">
        <v>27</v>
      </c>
      <c r="CA49" s="42"/>
      <c r="CB49" s="42"/>
      <c r="CC49" s="42"/>
      <c r="CD49" s="42"/>
      <c r="CE49" s="11">
        <f>IF(CA49&gt;=1,VLOOKUP(CA49,Destinations!$B$11:$D$155,2),0)</f>
        <v>0</v>
      </c>
      <c r="CF49" s="11">
        <f>IF(CB49&gt;1,VLOOKUP(CB49,Destinations!$B$11:$D$155,2),0)</f>
        <v>0</v>
      </c>
      <c r="CG49" s="11">
        <f>IF(CC49&gt;1,VLOOKUP(CC49,Destinations!$B$11:$D$155,2),0)</f>
        <v>0</v>
      </c>
      <c r="CH49" s="8">
        <f>IF(CA49&gt;0,VLOOKUP(CA49,Destinations!$B$11:$D$155,3),0)</f>
        <v>0</v>
      </c>
      <c r="CI49" s="8">
        <f>IF(CB49&gt;0,VLOOKUP(CB49,Destinations!$B$11:$D$155,3),0)</f>
        <v>0</v>
      </c>
      <c r="CJ49" s="8">
        <f>IF(CC49&gt;0,VLOOKUP(CC49,Destinations!$B$11:$D$155,3),0)</f>
        <v>0</v>
      </c>
      <c r="CK49" s="8">
        <f>IF(CD49=0,Destinations!$G$11,VLOOKUP(CD49,Destinations!$B$11:$D$155,3))</f>
        <v>12</v>
      </c>
      <c r="CM49" s="14">
        <f t="shared" si="12"/>
        <v>2550</v>
      </c>
      <c r="CN49" s="15">
        <f t="shared" si="13"/>
        <v>2562</v>
      </c>
      <c r="CO49" s="8">
        <v>27</v>
      </c>
      <c r="CP49" s="42"/>
      <c r="CQ49" s="42"/>
      <c r="CR49" s="42"/>
      <c r="CS49" s="42"/>
      <c r="CT49" s="11">
        <f>IF(CP49&gt;=1,VLOOKUP(CP49,Destinations!$B$11:$D$155,2),0)</f>
        <v>0</v>
      </c>
      <c r="CU49" s="11">
        <f>IF(CQ49&gt;1,VLOOKUP(CQ49,Destinations!$B$11:$D$155,2),0)</f>
        <v>0</v>
      </c>
      <c r="CV49" s="11">
        <f>IF(CR49&gt;1,VLOOKUP(CR49,Destinations!$B$11:$D$155,2),0)</f>
        <v>0</v>
      </c>
      <c r="CW49" s="8">
        <f>IF(CP49&gt;0,VLOOKUP(CP49,Destinations!$B$11:$D$155,3),0)</f>
        <v>0</v>
      </c>
      <c r="CX49" s="8">
        <f>IF(CQ49&gt;0,VLOOKUP(CQ49,Destinations!$B$11:$D$155,3),0)</f>
        <v>0</v>
      </c>
      <c r="CY49" s="8">
        <f>IF(CR49&gt;0,VLOOKUP(CR49,Destinations!$B$11:$D$155,3),0)</f>
        <v>0</v>
      </c>
      <c r="CZ49" s="8">
        <f>IF(CS49=0,Destinations!$G$11,VLOOKUP(CS49,Destinations!$B$11:$D$155,3))</f>
        <v>12</v>
      </c>
      <c r="DB49" s="14">
        <f t="shared" si="14"/>
        <v>2910</v>
      </c>
      <c r="DC49" s="15">
        <f t="shared" si="15"/>
        <v>2922</v>
      </c>
      <c r="DD49" s="8">
        <v>27</v>
      </c>
      <c r="DE49" s="42"/>
      <c r="DF49" s="42"/>
      <c r="DG49" s="42"/>
      <c r="DH49" s="42"/>
      <c r="DI49" s="11">
        <f>IF(DE49&gt;=1,VLOOKUP(DE49,Destinations!$B$11:$D$155,2),0)</f>
        <v>0</v>
      </c>
      <c r="DJ49" s="11">
        <f>IF(DF49&gt;1,VLOOKUP(DF49,Destinations!$B$11:$D$155,2),0)</f>
        <v>0</v>
      </c>
      <c r="DK49" s="11">
        <f>IF(DG49&gt;1,VLOOKUP(DG49,Destinations!$B$11:$D$155,2),0)</f>
        <v>0</v>
      </c>
      <c r="DL49" s="8">
        <f>IF(DE49&gt;0,VLOOKUP(DE49,Destinations!$B$11:$D$155,3),0)</f>
        <v>0</v>
      </c>
      <c r="DM49" s="8">
        <f>IF(DF49&gt;0,VLOOKUP(DF49,Destinations!$B$11:$D$155,3),0)</f>
        <v>0</v>
      </c>
      <c r="DN49" s="8">
        <f>IF(DG49&gt;0,VLOOKUP(DG49,Destinations!$B$11:$D$155,3),0)</f>
        <v>0</v>
      </c>
      <c r="DO49" s="8">
        <f>IF(DH49=0,Destinations!$G$11,VLOOKUP(DH49,Destinations!$B$11:$D$155,3))</f>
        <v>12</v>
      </c>
      <c r="DQ49" s="14">
        <f t="shared" si="16"/>
        <v>3282</v>
      </c>
      <c r="DR49" s="15">
        <f t="shared" si="17"/>
        <v>3294</v>
      </c>
      <c r="DS49" s="8">
        <v>27</v>
      </c>
      <c r="DT49" s="42"/>
      <c r="DU49" s="42"/>
      <c r="DV49" s="42"/>
      <c r="DW49" s="42"/>
      <c r="DX49" s="11">
        <f>IF(DT49&gt;=1,VLOOKUP(DT49,Destinations!$B$11:$D$155,2),0)</f>
        <v>0</v>
      </c>
      <c r="DY49" s="11">
        <f>IF(DU49&gt;1,VLOOKUP(DU49,Destinations!$B$11:$D$155,2),0)</f>
        <v>0</v>
      </c>
      <c r="DZ49" s="11">
        <f>IF(DV49&gt;1,VLOOKUP(DV49,Destinations!$B$11:$D$155,2),0)</f>
        <v>0</v>
      </c>
      <c r="EA49" s="8">
        <f>IF(DT49&gt;0,VLOOKUP(DT49,Destinations!$B$11:$D$155,3),0)</f>
        <v>0</v>
      </c>
      <c r="EB49" s="8">
        <f>IF(DU49&gt;0,VLOOKUP(DU49,Destinations!$B$11:$D$155,3),0)</f>
        <v>0</v>
      </c>
      <c r="EC49" s="8">
        <f>IF(DV49&gt;0,VLOOKUP(DV49,Destinations!$B$11:$D$155,3),0)</f>
        <v>0</v>
      </c>
      <c r="ED49" s="8">
        <f>IF(DW49=0,Destinations!$G$11,VLOOKUP(DW49,Destinations!$B$11:$D$155,3))</f>
        <v>12</v>
      </c>
      <c r="EF49" s="14">
        <f t="shared" si="18"/>
        <v>3642</v>
      </c>
      <c r="EG49" s="15">
        <f t="shared" si="19"/>
        <v>3654</v>
      </c>
      <c r="EH49" s="8">
        <v>27</v>
      </c>
      <c r="EI49" s="42"/>
      <c r="EJ49" s="42"/>
      <c r="EK49" s="42"/>
      <c r="EL49" s="42"/>
      <c r="EM49" s="11">
        <f>IF(EI49&gt;=1,VLOOKUP(EI49,Destinations!$B$11:$D$155,2),0)</f>
        <v>0</v>
      </c>
      <c r="EN49" s="11">
        <f>IF(EJ49&gt;1,VLOOKUP(EJ49,Destinations!$B$11:$D$155,2),0)</f>
        <v>0</v>
      </c>
      <c r="EO49" s="11">
        <f>IF(EK49&gt;1,VLOOKUP(EK49,Destinations!$B$11:$D$155,2),0)</f>
        <v>0</v>
      </c>
      <c r="EP49" s="8">
        <f>IF(EI49&gt;0,VLOOKUP(EI49,Destinations!$B$11:$D$155,3),0)</f>
        <v>0</v>
      </c>
      <c r="EQ49" s="8">
        <f>IF(EJ49&gt;0,VLOOKUP(EJ49,Destinations!$B$11:$D$155,3),0)</f>
        <v>0</v>
      </c>
      <c r="ER49" s="8">
        <f>IF(EK49&gt;0,VLOOKUP(EK49,Destinations!$B$11:$D$155,3),0)</f>
        <v>0</v>
      </c>
      <c r="ES49" s="8">
        <f>IF(EL49=0,Destinations!$G$11,VLOOKUP(EL49,Destinations!$B$11:$D$155,3))</f>
        <v>12</v>
      </c>
      <c r="EU49" s="14">
        <f t="shared" si="20"/>
        <v>4014</v>
      </c>
      <c r="EV49" s="15">
        <f t="shared" si="21"/>
        <v>4026</v>
      </c>
      <c r="EW49" s="8">
        <v>27</v>
      </c>
      <c r="EX49" s="42"/>
      <c r="EY49" s="42"/>
      <c r="EZ49" s="42"/>
      <c r="FA49" s="42"/>
      <c r="FB49" s="11">
        <f>IF(EX49&gt;=1,VLOOKUP(EX49,Destinations!$B$11:$D$155,2),0)</f>
        <v>0</v>
      </c>
      <c r="FC49" s="11">
        <f>IF(EY49&gt;1,VLOOKUP(EY49,Destinations!$B$11:$D$155,2),0)</f>
        <v>0</v>
      </c>
      <c r="FD49" s="11">
        <f>IF(EZ49&gt;1,VLOOKUP(EZ49,Destinations!$B$11:$D$155,2),0)</f>
        <v>0</v>
      </c>
      <c r="FE49" s="8">
        <f>IF(EX49&gt;0,VLOOKUP(EX49,Destinations!$B$11:$D$155,3),0)</f>
        <v>0</v>
      </c>
      <c r="FF49" s="8">
        <f>IF(EY49&gt;0,VLOOKUP(EY49,Destinations!$B$11:$D$155,3),0)</f>
        <v>0</v>
      </c>
      <c r="FG49" s="8">
        <f>IF(EZ49&gt;0,VLOOKUP(EZ49,Destinations!$B$11:$D$155,3),0)</f>
        <v>0</v>
      </c>
      <c r="FH49" s="8">
        <f>IF(FA49=0,Destinations!$G$11,VLOOKUP(FA49,Destinations!$B$11:$D$155,3))</f>
        <v>12</v>
      </c>
      <c r="FJ49" s="14">
        <f t="shared" si="22"/>
        <v>4386</v>
      </c>
      <c r="FK49" s="15">
        <f t="shared" si="23"/>
        <v>4398</v>
      </c>
      <c r="FL49" s="8">
        <v>27</v>
      </c>
      <c r="FM49" s="42"/>
      <c r="FN49" s="42"/>
      <c r="FO49" s="42"/>
      <c r="FP49" s="42"/>
      <c r="FQ49" s="11">
        <f>IF(FM49&gt;=1,VLOOKUP(FM49,Destinations!$B$11:$D$155,2),0)</f>
        <v>0</v>
      </c>
      <c r="FR49" s="11">
        <f>IF(FN49&gt;1,VLOOKUP(FN49,Destinations!$B$11:$D$155,2),0)</f>
        <v>0</v>
      </c>
      <c r="FS49" s="11">
        <f>IF(FO49&gt;1,VLOOKUP(FO49,Destinations!$B$11:$D$155,2),0)</f>
        <v>0</v>
      </c>
      <c r="FT49" s="8">
        <f>IF(FM49&gt;0,VLOOKUP(FM49,Destinations!$B$11:$D$155,3),0)</f>
        <v>0</v>
      </c>
      <c r="FU49" s="8">
        <f>IF(FN49&gt;0,VLOOKUP(FN49,Destinations!$B$11:$D$155,3),0)</f>
        <v>0</v>
      </c>
      <c r="FV49" s="8">
        <f>IF(FO49&gt;0,VLOOKUP(FO49,Destinations!$B$11:$D$155,3),0)</f>
        <v>0</v>
      </c>
      <c r="FW49" s="8">
        <f>IF(FP49=0,Destinations!$G$11,VLOOKUP(FP49,Destinations!$B$11:$D$155,3))</f>
        <v>12</v>
      </c>
    </row>
    <row r="50" spans="1:179">
      <c r="A50" s="15">
        <f t="shared" si="0"/>
        <v>354</v>
      </c>
      <c r="B50" s="15">
        <f t="shared" si="1"/>
        <v>366</v>
      </c>
      <c r="C50" s="8">
        <v>28</v>
      </c>
      <c r="D50" s="42"/>
      <c r="E50" s="42"/>
      <c r="F50" s="42"/>
      <c r="G50" s="42"/>
      <c r="H50" s="11">
        <f>IF(D50&gt;=1,VLOOKUP(D50,Destinations!$B$11:$D$155,2),0)</f>
        <v>0</v>
      </c>
      <c r="I50" s="11">
        <f>IF(E50&gt;=1,VLOOKUP(E50,Destinations!$B$11:$D$155,2),0)</f>
        <v>0</v>
      </c>
      <c r="J50" s="11">
        <f>IF(F50&gt;=1,VLOOKUP(F50,Destinations!$B$11:$D$155,2),0)</f>
        <v>0</v>
      </c>
      <c r="K50" s="8">
        <f>IF(D50&gt;0,VLOOKUP(D50,Destinations!$B$11:$D$155,3),0)</f>
        <v>0</v>
      </c>
      <c r="L50" s="8">
        <f>IF(E50&gt;0,VLOOKUP(E50,Destinations!$B$11:$D$155,3),0)</f>
        <v>0</v>
      </c>
      <c r="M50" s="8">
        <f>IF(F50&gt;0,VLOOKUP(F50,Destinations!$B$11:$D$155,3),0)</f>
        <v>0</v>
      </c>
      <c r="N50" s="8">
        <f>IF(G50=0,Destinations!$G$11,VLOOKUP(G50,Destinations!$B$11:$D$155,3))</f>
        <v>12</v>
      </c>
      <c r="P50" s="14">
        <f t="shared" si="2"/>
        <v>726</v>
      </c>
      <c r="Q50" s="15">
        <f t="shared" si="3"/>
        <v>738</v>
      </c>
      <c r="R50" s="8">
        <v>28</v>
      </c>
      <c r="S50" s="42"/>
      <c r="T50" s="42"/>
      <c r="U50" s="42"/>
      <c r="V50" s="42"/>
      <c r="W50" s="11">
        <f>IF(S50&gt;=1,VLOOKUP(S50,Destinations!$B$11:$D$155,2),0)</f>
        <v>0</v>
      </c>
      <c r="X50" s="11">
        <f>IF(T50&gt;=1,VLOOKUP(T50,Destinations!$B$11:$D$155,2),0)</f>
        <v>0</v>
      </c>
      <c r="Y50" s="11">
        <f>IF(U50&gt;=1,VLOOKUP(U50,Destinations!$B$11:$D$155,2),0)</f>
        <v>0</v>
      </c>
      <c r="Z50" s="8">
        <f>IF(S50&gt;0,VLOOKUP(S50,Destinations!$B$11:$D$155,3),0)</f>
        <v>0</v>
      </c>
      <c r="AA50" s="8">
        <f>IF(T50&gt;0,VLOOKUP(T50,Destinations!$B$11:$D$155,3),0)</f>
        <v>0</v>
      </c>
      <c r="AB50" s="8">
        <f>IF(U50&gt;0,VLOOKUP(U50,Destinations!$B$11:$D$155,3),0)</f>
        <v>0</v>
      </c>
      <c r="AC50" s="8">
        <f>IF(V50=0,Destinations!$G$11,VLOOKUP(V50,Destinations!$B$11:$D$155,3))</f>
        <v>12</v>
      </c>
      <c r="AE50" s="14">
        <f t="shared" si="4"/>
        <v>1086</v>
      </c>
      <c r="AF50" s="15">
        <f t="shared" si="5"/>
        <v>1098</v>
      </c>
      <c r="AG50" s="8">
        <v>28</v>
      </c>
      <c r="AH50" s="42"/>
      <c r="AI50" s="42"/>
      <c r="AJ50" s="42"/>
      <c r="AK50" s="42"/>
      <c r="AL50" s="11">
        <f>IF(AH50&gt;=1,VLOOKUP(AH50,Destinations!$B$11:$D$155,2),0)</f>
        <v>0</v>
      </c>
      <c r="AM50" s="11">
        <f>IF(AI50&gt;1,VLOOKUP(AI50,Destinations!$B$11:$D$155,2),0)</f>
        <v>0</v>
      </c>
      <c r="AN50" s="11">
        <f>IF(AJ50&gt;1,VLOOKUP(AJ50,Destinations!$B$11:$D$155,2),0)</f>
        <v>0</v>
      </c>
      <c r="AO50" s="8">
        <f>IF(AH50&gt;0,VLOOKUP(AH50,Destinations!$B$11:$D$155,3),0)</f>
        <v>0</v>
      </c>
      <c r="AP50" s="8">
        <f>IF(AI50&gt;0,VLOOKUP(AI50,Destinations!$B$11:$D$155,3),0)</f>
        <v>0</v>
      </c>
      <c r="AQ50" s="8">
        <f>IF(AJ50&gt;0,VLOOKUP(AJ50,Destinations!$B$11:$D$155,3),0)</f>
        <v>0</v>
      </c>
      <c r="AR50" s="8">
        <f>IF(AK50=0,Destinations!$G$11,0)</f>
        <v>12</v>
      </c>
      <c r="AT50" s="14">
        <f t="shared" si="6"/>
        <v>1458</v>
      </c>
      <c r="AU50" s="15">
        <f t="shared" si="7"/>
        <v>1470</v>
      </c>
      <c r="AV50" s="8">
        <v>28</v>
      </c>
      <c r="AW50" s="42"/>
      <c r="AX50" s="42"/>
      <c r="AY50" s="42"/>
      <c r="AZ50" s="42"/>
      <c r="BA50" s="11">
        <f>IF(AW50&gt;=1,VLOOKUP(AW50,Destinations!$B$11:$D$155,2),0)</f>
        <v>0</v>
      </c>
      <c r="BB50" s="11">
        <f>IF(AX50&gt;1,VLOOKUP(AX50,Destinations!$B$11:$D$155,2),0)</f>
        <v>0</v>
      </c>
      <c r="BC50" s="11">
        <f>IF(AY50&gt;1,VLOOKUP(AY50,Destinations!$B$11:$D$155,2),0)</f>
        <v>0</v>
      </c>
      <c r="BD50" s="8">
        <f>IF(AW50&gt;0,VLOOKUP(AW50,Destinations!$B$11:$D$155,3),0)</f>
        <v>0</v>
      </c>
      <c r="BE50" s="8">
        <f>IF(AX50&gt;0,VLOOKUP(AX50,Destinations!$B$11:$D$155,3),0)</f>
        <v>0</v>
      </c>
      <c r="BF50" s="8">
        <f>IF(AY50&gt;0,VLOOKUP(AY50,Destinations!$B$11:$D$155,3),0)</f>
        <v>0</v>
      </c>
      <c r="BG50" s="8">
        <f>IF(AZ50=0,Destinations!$G$11,0)</f>
        <v>12</v>
      </c>
      <c r="BI50" s="14">
        <f t="shared" si="8"/>
        <v>1818</v>
      </c>
      <c r="BJ50" s="15">
        <f t="shared" si="9"/>
        <v>1830</v>
      </c>
      <c r="BK50" s="8">
        <v>28</v>
      </c>
      <c r="BL50" s="42"/>
      <c r="BM50" s="42"/>
      <c r="BN50" s="42"/>
      <c r="BO50" s="42"/>
      <c r="BP50" s="11">
        <f>IF(BL50&gt;=1,VLOOKUP(BL50,Destinations!$B$11:$D$155,2),0)</f>
        <v>0</v>
      </c>
      <c r="BQ50" s="11">
        <f>IF(BM50&gt;1,VLOOKUP(BM50,Destinations!$B$11:$D$155,2),0)</f>
        <v>0</v>
      </c>
      <c r="BR50" s="11">
        <f>IF(BN50&gt;1,VLOOKUP(BN50,Destinations!$B$11:$D$155,2),0)</f>
        <v>0</v>
      </c>
      <c r="BS50" s="8">
        <f>IF(BL50&gt;0,VLOOKUP(BL50,Destinations!$B$11:$D$155,3),0)</f>
        <v>0</v>
      </c>
      <c r="BT50" s="8">
        <f>IF(BM50&gt;0,VLOOKUP(BM50,Destinations!$B$11:$D$155,3),0)</f>
        <v>0</v>
      </c>
      <c r="BU50" s="8">
        <f>IF(BN50&gt;0,VLOOKUP(BN50,Destinations!$B$11:$D$155,3),0)</f>
        <v>0</v>
      </c>
      <c r="BV50" s="8">
        <f>IF(BO50=0,Destinations!$G$11,VLOOKUP(BO50,Destinations!$B$11:$D$155,3))</f>
        <v>12</v>
      </c>
      <c r="BX50" s="14">
        <f t="shared" si="10"/>
        <v>2190</v>
      </c>
      <c r="BY50" s="15">
        <f t="shared" si="11"/>
        <v>2202</v>
      </c>
      <c r="BZ50" s="8">
        <v>28</v>
      </c>
      <c r="CA50" s="42"/>
      <c r="CB50" s="42"/>
      <c r="CC50" s="42"/>
      <c r="CD50" s="42"/>
      <c r="CE50" s="11">
        <f>IF(CA50&gt;=1,VLOOKUP(CA50,Destinations!$B$11:$D$155,2),0)</f>
        <v>0</v>
      </c>
      <c r="CF50" s="11">
        <f>IF(CB50&gt;1,VLOOKUP(CB50,Destinations!$B$11:$D$155,2),0)</f>
        <v>0</v>
      </c>
      <c r="CG50" s="11">
        <f>IF(CC50&gt;1,VLOOKUP(CC50,Destinations!$B$11:$D$155,2),0)</f>
        <v>0</v>
      </c>
      <c r="CH50" s="8">
        <f>IF(CA50&gt;0,VLOOKUP(CA50,Destinations!$B$11:$D$155,3),0)</f>
        <v>0</v>
      </c>
      <c r="CI50" s="8">
        <f>IF(CB50&gt;0,VLOOKUP(CB50,Destinations!$B$11:$D$155,3),0)</f>
        <v>0</v>
      </c>
      <c r="CJ50" s="8">
        <f>IF(CC50&gt;0,VLOOKUP(CC50,Destinations!$B$11:$D$155,3),0)</f>
        <v>0</v>
      </c>
      <c r="CK50" s="8">
        <f>IF(CD50=0,Destinations!$G$11,VLOOKUP(CD50,Destinations!$B$11:$D$155,3))</f>
        <v>12</v>
      </c>
      <c r="CM50" s="14">
        <f t="shared" si="12"/>
        <v>2562</v>
      </c>
      <c r="CN50" s="15">
        <f t="shared" si="13"/>
        <v>2574</v>
      </c>
      <c r="CO50" s="8">
        <v>28</v>
      </c>
      <c r="CP50" s="42"/>
      <c r="CQ50" s="42"/>
      <c r="CR50" s="42"/>
      <c r="CS50" s="42"/>
      <c r="CT50" s="11">
        <f>IF(CP50&gt;=1,VLOOKUP(CP50,Destinations!$B$11:$D$155,2),0)</f>
        <v>0</v>
      </c>
      <c r="CU50" s="11">
        <f>IF(CQ50&gt;1,VLOOKUP(CQ50,Destinations!$B$11:$D$155,2),0)</f>
        <v>0</v>
      </c>
      <c r="CV50" s="11">
        <f>IF(CR50&gt;1,VLOOKUP(CR50,Destinations!$B$11:$D$155,2),0)</f>
        <v>0</v>
      </c>
      <c r="CW50" s="8">
        <f>IF(CP50&gt;0,VLOOKUP(CP50,Destinations!$B$11:$D$155,3),0)</f>
        <v>0</v>
      </c>
      <c r="CX50" s="8">
        <f>IF(CQ50&gt;0,VLOOKUP(CQ50,Destinations!$B$11:$D$155,3),0)</f>
        <v>0</v>
      </c>
      <c r="CY50" s="8">
        <f>IF(CR50&gt;0,VLOOKUP(CR50,Destinations!$B$11:$D$155,3),0)</f>
        <v>0</v>
      </c>
      <c r="CZ50" s="8">
        <f>IF(CS50=0,Destinations!$G$11,VLOOKUP(CS50,Destinations!$B$11:$D$155,3))</f>
        <v>12</v>
      </c>
      <c r="DB50" s="14">
        <f t="shared" si="14"/>
        <v>2922</v>
      </c>
      <c r="DC50" s="15">
        <f t="shared" si="15"/>
        <v>2934</v>
      </c>
      <c r="DD50" s="8">
        <v>28</v>
      </c>
      <c r="DE50" s="42"/>
      <c r="DF50" s="42"/>
      <c r="DG50" s="42"/>
      <c r="DH50" s="42"/>
      <c r="DI50" s="11">
        <f>IF(DE50&gt;=1,VLOOKUP(DE50,Destinations!$B$11:$D$155,2),0)</f>
        <v>0</v>
      </c>
      <c r="DJ50" s="11">
        <f>IF(DF50&gt;1,VLOOKUP(DF50,Destinations!$B$11:$D$155,2),0)</f>
        <v>0</v>
      </c>
      <c r="DK50" s="11">
        <f>IF(DG50&gt;1,VLOOKUP(DG50,Destinations!$B$11:$D$155,2),0)</f>
        <v>0</v>
      </c>
      <c r="DL50" s="8">
        <f>IF(DE50&gt;0,VLOOKUP(DE50,Destinations!$B$11:$D$155,3),0)</f>
        <v>0</v>
      </c>
      <c r="DM50" s="8">
        <f>IF(DF50&gt;0,VLOOKUP(DF50,Destinations!$B$11:$D$155,3),0)</f>
        <v>0</v>
      </c>
      <c r="DN50" s="8">
        <f>IF(DG50&gt;0,VLOOKUP(DG50,Destinations!$B$11:$D$155,3),0)</f>
        <v>0</v>
      </c>
      <c r="DO50" s="8">
        <f>IF(DH50=0,Destinations!$G$11,VLOOKUP(DH50,Destinations!$B$11:$D$155,3))</f>
        <v>12</v>
      </c>
      <c r="DQ50" s="14">
        <f t="shared" si="16"/>
        <v>3294</v>
      </c>
      <c r="DR50" s="15">
        <f t="shared" si="17"/>
        <v>3306</v>
      </c>
      <c r="DS50" s="8">
        <v>28</v>
      </c>
      <c r="DT50" s="42"/>
      <c r="DU50" s="42"/>
      <c r="DV50" s="42"/>
      <c r="DW50" s="42"/>
      <c r="DX50" s="11">
        <f>IF(DT50&gt;=1,VLOOKUP(DT50,Destinations!$B$11:$D$155,2),0)</f>
        <v>0</v>
      </c>
      <c r="DY50" s="11">
        <f>IF(DU50&gt;1,VLOOKUP(DU50,Destinations!$B$11:$D$155,2),0)</f>
        <v>0</v>
      </c>
      <c r="DZ50" s="11">
        <f>IF(DV50&gt;1,VLOOKUP(DV50,Destinations!$B$11:$D$155,2),0)</f>
        <v>0</v>
      </c>
      <c r="EA50" s="8">
        <f>IF(DT50&gt;0,VLOOKUP(DT50,Destinations!$B$11:$D$155,3),0)</f>
        <v>0</v>
      </c>
      <c r="EB50" s="8">
        <f>IF(DU50&gt;0,VLOOKUP(DU50,Destinations!$B$11:$D$155,3),0)</f>
        <v>0</v>
      </c>
      <c r="EC50" s="8">
        <f>IF(DV50&gt;0,VLOOKUP(DV50,Destinations!$B$11:$D$155,3),0)</f>
        <v>0</v>
      </c>
      <c r="ED50" s="8">
        <f>IF(DW50=0,Destinations!$G$11,VLOOKUP(DW50,Destinations!$B$11:$D$155,3))</f>
        <v>12</v>
      </c>
      <c r="EF50" s="14">
        <f t="shared" si="18"/>
        <v>3654</v>
      </c>
      <c r="EG50" s="15">
        <f t="shared" si="19"/>
        <v>3666</v>
      </c>
      <c r="EH50" s="8">
        <v>28</v>
      </c>
      <c r="EI50" s="42"/>
      <c r="EJ50" s="42"/>
      <c r="EK50" s="42"/>
      <c r="EL50" s="42"/>
      <c r="EM50" s="11">
        <f>IF(EI50&gt;=1,VLOOKUP(EI50,Destinations!$B$11:$D$155,2),0)</f>
        <v>0</v>
      </c>
      <c r="EN50" s="11">
        <f>IF(EJ50&gt;1,VLOOKUP(EJ50,Destinations!$B$11:$D$155,2),0)</f>
        <v>0</v>
      </c>
      <c r="EO50" s="11">
        <f>IF(EK50&gt;1,VLOOKUP(EK50,Destinations!$B$11:$D$155,2),0)</f>
        <v>0</v>
      </c>
      <c r="EP50" s="8">
        <f>IF(EI50&gt;0,VLOOKUP(EI50,Destinations!$B$11:$D$155,3),0)</f>
        <v>0</v>
      </c>
      <c r="EQ50" s="8">
        <f>IF(EJ50&gt;0,VLOOKUP(EJ50,Destinations!$B$11:$D$155,3),0)</f>
        <v>0</v>
      </c>
      <c r="ER50" s="8">
        <f>IF(EK50&gt;0,VLOOKUP(EK50,Destinations!$B$11:$D$155,3),0)</f>
        <v>0</v>
      </c>
      <c r="ES50" s="8">
        <f>IF(EL50=0,Destinations!$G$11,VLOOKUP(EL50,Destinations!$B$11:$D$155,3))</f>
        <v>12</v>
      </c>
      <c r="EU50" s="14">
        <f t="shared" si="20"/>
        <v>4026</v>
      </c>
      <c r="EV50" s="15">
        <f t="shared" si="21"/>
        <v>4038</v>
      </c>
      <c r="EW50" s="8">
        <v>28</v>
      </c>
      <c r="EX50" s="42"/>
      <c r="EY50" s="42"/>
      <c r="EZ50" s="42"/>
      <c r="FA50" s="42"/>
      <c r="FB50" s="11">
        <f>IF(EX50&gt;=1,VLOOKUP(EX50,Destinations!$B$11:$D$155,2),0)</f>
        <v>0</v>
      </c>
      <c r="FC50" s="11">
        <f>IF(EY50&gt;1,VLOOKUP(EY50,Destinations!$B$11:$D$155,2),0)</f>
        <v>0</v>
      </c>
      <c r="FD50" s="11">
        <f>IF(EZ50&gt;1,VLOOKUP(EZ50,Destinations!$B$11:$D$155,2),0)</f>
        <v>0</v>
      </c>
      <c r="FE50" s="8">
        <f>IF(EX50&gt;0,VLOOKUP(EX50,Destinations!$B$11:$D$155,3),0)</f>
        <v>0</v>
      </c>
      <c r="FF50" s="8">
        <f>IF(EY50&gt;0,VLOOKUP(EY50,Destinations!$B$11:$D$155,3),0)</f>
        <v>0</v>
      </c>
      <c r="FG50" s="8">
        <f>IF(EZ50&gt;0,VLOOKUP(EZ50,Destinations!$B$11:$D$155,3),0)</f>
        <v>0</v>
      </c>
      <c r="FH50" s="8">
        <f>IF(FA50=0,Destinations!$G$11,VLOOKUP(FA50,Destinations!$B$11:$D$155,3))</f>
        <v>12</v>
      </c>
      <c r="FJ50" s="14">
        <f t="shared" si="22"/>
        <v>4398</v>
      </c>
      <c r="FK50" s="15">
        <f t="shared" si="23"/>
        <v>4410</v>
      </c>
      <c r="FL50" s="8">
        <v>28</v>
      </c>
      <c r="FM50" s="42"/>
      <c r="FN50" s="42"/>
      <c r="FO50" s="42"/>
      <c r="FP50" s="42"/>
      <c r="FQ50" s="11">
        <f>IF(FM50&gt;=1,VLOOKUP(FM50,Destinations!$B$11:$D$155,2),0)</f>
        <v>0</v>
      </c>
      <c r="FR50" s="11">
        <f>IF(FN50&gt;1,VLOOKUP(FN50,Destinations!$B$11:$D$155,2),0)</f>
        <v>0</v>
      </c>
      <c r="FS50" s="11">
        <f>IF(FO50&gt;1,VLOOKUP(FO50,Destinations!$B$11:$D$155,2),0)</f>
        <v>0</v>
      </c>
      <c r="FT50" s="8">
        <f>IF(FM50&gt;0,VLOOKUP(FM50,Destinations!$B$11:$D$155,3),0)</f>
        <v>0</v>
      </c>
      <c r="FU50" s="8">
        <f>IF(FN50&gt;0,VLOOKUP(FN50,Destinations!$B$11:$D$155,3),0)</f>
        <v>0</v>
      </c>
      <c r="FV50" s="8">
        <f>IF(FO50&gt;0,VLOOKUP(FO50,Destinations!$B$11:$D$155,3),0)</f>
        <v>0</v>
      </c>
      <c r="FW50" s="8">
        <f>IF(FP50=0,Destinations!$G$11,VLOOKUP(FP50,Destinations!$B$11:$D$155,3))</f>
        <v>12</v>
      </c>
    </row>
    <row r="51" spans="1:179">
      <c r="A51" s="15">
        <f t="shared" si="0"/>
        <v>366</v>
      </c>
      <c r="B51" s="15">
        <f t="shared" si="1"/>
        <v>378</v>
      </c>
      <c r="C51" s="8">
        <v>29</v>
      </c>
      <c r="D51" s="42"/>
      <c r="E51" s="42"/>
      <c r="F51" s="42"/>
      <c r="G51" s="42"/>
      <c r="H51" s="11">
        <f>IF(D51&gt;=1,VLOOKUP(D51,Destinations!$B$11:$D$155,2),0)</f>
        <v>0</v>
      </c>
      <c r="I51" s="11">
        <f>IF(E51&gt;=1,VLOOKUP(E51,Destinations!$B$11:$D$155,2),0)</f>
        <v>0</v>
      </c>
      <c r="J51" s="11">
        <f>IF(F51&gt;=1,VLOOKUP(F51,Destinations!$B$11:$D$155,2),0)</f>
        <v>0</v>
      </c>
      <c r="K51" s="8">
        <f>IF(D51&gt;0,VLOOKUP(D51,Destinations!$B$11:$D$155,3),0)</f>
        <v>0</v>
      </c>
      <c r="L51" s="8">
        <f>IF(E51&gt;0,VLOOKUP(E51,Destinations!$B$11:$D$155,3),0)</f>
        <v>0</v>
      </c>
      <c r="M51" s="8">
        <f>IF(F51&gt;0,VLOOKUP(F51,Destinations!$B$11:$D$155,3),0)</f>
        <v>0</v>
      </c>
      <c r="N51" s="8">
        <f>IF(G51=0,Destinations!$G$11,VLOOKUP(G51,Destinations!$B$11:$D$155,3))</f>
        <v>12</v>
      </c>
      <c r="P51" s="14">
        <f t="shared" si="2"/>
        <v>738</v>
      </c>
      <c r="Q51" s="15">
        <f t="shared" si="3"/>
        <v>750</v>
      </c>
      <c r="R51" s="8">
        <v>29</v>
      </c>
      <c r="S51" s="42"/>
      <c r="T51" s="42"/>
      <c r="U51" s="42"/>
      <c r="V51" s="42"/>
      <c r="W51" s="11">
        <f>IF(S51&gt;=1,VLOOKUP(S51,Destinations!$B$11:$D$155,2),0)</f>
        <v>0</v>
      </c>
      <c r="X51" s="11">
        <f>IF(T51&gt;=1,VLOOKUP(T51,Destinations!$B$11:$D$155,2),0)</f>
        <v>0</v>
      </c>
      <c r="Y51" s="11">
        <f>IF(U51&gt;=1,VLOOKUP(U51,Destinations!$B$11:$D$155,2),0)</f>
        <v>0</v>
      </c>
      <c r="Z51" s="8">
        <f>IF(S51&gt;0,VLOOKUP(S51,Destinations!$B$11:$D$155,3),0)</f>
        <v>0</v>
      </c>
      <c r="AA51" s="8">
        <f>IF(T51&gt;0,VLOOKUP(T51,Destinations!$B$11:$D$155,3),0)</f>
        <v>0</v>
      </c>
      <c r="AB51" s="8">
        <f>IF(U51&gt;0,VLOOKUP(U51,Destinations!$B$11:$D$155,3),0)</f>
        <v>0</v>
      </c>
      <c r="AC51" s="8">
        <f>IF(V51=0,Destinations!$G$11,VLOOKUP(V51,Destinations!$B$11:$D$155,3))</f>
        <v>12</v>
      </c>
      <c r="AE51" s="14">
        <f t="shared" si="4"/>
        <v>1098</v>
      </c>
      <c r="AF51" s="15">
        <f t="shared" si="5"/>
        <v>1110</v>
      </c>
      <c r="AG51" s="8">
        <v>29</v>
      </c>
      <c r="AH51" s="42"/>
      <c r="AI51" s="42"/>
      <c r="AJ51" s="42"/>
      <c r="AK51" s="42"/>
      <c r="AL51" s="11">
        <f>IF(AH51&gt;=1,VLOOKUP(AH51,Destinations!$B$11:$D$155,2),0)</f>
        <v>0</v>
      </c>
      <c r="AM51" s="11">
        <f>IF(AI51&gt;1,VLOOKUP(AI51,Destinations!$B$11:$D$155,2),0)</f>
        <v>0</v>
      </c>
      <c r="AN51" s="11">
        <f>IF(AJ51&gt;1,VLOOKUP(AJ51,Destinations!$B$11:$D$155,2),0)</f>
        <v>0</v>
      </c>
      <c r="AO51" s="8">
        <f>IF(AH51&gt;0,VLOOKUP(AH51,Destinations!$B$11:$D$155,3),0)</f>
        <v>0</v>
      </c>
      <c r="AP51" s="8">
        <f>IF(AI51&gt;0,VLOOKUP(AI51,Destinations!$B$11:$D$155,3),0)</f>
        <v>0</v>
      </c>
      <c r="AQ51" s="8">
        <f>IF(AJ51&gt;0,VLOOKUP(AJ51,Destinations!$B$11:$D$155,3),0)</f>
        <v>0</v>
      </c>
      <c r="AR51" s="8">
        <f>IF(AK51=0,Destinations!$G$11,0)</f>
        <v>12</v>
      </c>
      <c r="AT51" s="14">
        <f t="shared" si="6"/>
        <v>1470</v>
      </c>
      <c r="AU51" s="15">
        <f t="shared" si="7"/>
        <v>1482</v>
      </c>
      <c r="AV51" s="8">
        <v>29</v>
      </c>
      <c r="AW51" s="42"/>
      <c r="AX51" s="42"/>
      <c r="AY51" s="42"/>
      <c r="AZ51" s="42"/>
      <c r="BA51" s="11">
        <f>IF(AW51&gt;=1,VLOOKUP(AW51,Destinations!$B$11:$D$155,2),0)</f>
        <v>0</v>
      </c>
      <c r="BB51" s="11">
        <f>IF(AX51&gt;1,VLOOKUP(AX51,Destinations!$B$11:$D$155,2),0)</f>
        <v>0</v>
      </c>
      <c r="BC51" s="11">
        <f>IF(AY51&gt;1,VLOOKUP(AY51,Destinations!$B$11:$D$155,2),0)</f>
        <v>0</v>
      </c>
      <c r="BD51" s="8">
        <f>IF(AW51&gt;0,VLOOKUP(AW51,Destinations!$B$11:$D$155,3),0)</f>
        <v>0</v>
      </c>
      <c r="BE51" s="8">
        <f>IF(AX51&gt;0,VLOOKUP(AX51,Destinations!$B$11:$D$155,3),0)</f>
        <v>0</v>
      </c>
      <c r="BF51" s="8">
        <f>IF(AY51&gt;0,VLOOKUP(AY51,Destinations!$B$11:$D$155,3),0)</f>
        <v>0</v>
      </c>
      <c r="BG51" s="8">
        <f>IF(AZ51=0,Destinations!$G$11,0)</f>
        <v>12</v>
      </c>
      <c r="BI51" s="14">
        <f t="shared" si="8"/>
        <v>1830</v>
      </c>
      <c r="BJ51" s="15">
        <f t="shared" si="9"/>
        <v>1842</v>
      </c>
      <c r="BK51" s="8">
        <v>29</v>
      </c>
      <c r="BL51" s="42"/>
      <c r="BM51" s="42"/>
      <c r="BN51" s="42"/>
      <c r="BO51" s="42"/>
      <c r="BP51" s="11">
        <f>IF(BL51&gt;=1,VLOOKUP(BL51,Destinations!$B$11:$D$155,2),0)</f>
        <v>0</v>
      </c>
      <c r="BQ51" s="11">
        <f>IF(BM51&gt;1,VLOOKUP(BM51,Destinations!$B$11:$D$155,2),0)</f>
        <v>0</v>
      </c>
      <c r="BR51" s="11">
        <f>IF(BN51&gt;1,VLOOKUP(BN51,Destinations!$B$11:$D$155,2),0)</f>
        <v>0</v>
      </c>
      <c r="BS51" s="8">
        <f>IF(BL51&gt;0,VLOOKUP(BL51,Destinations!$B$11:$D$155,3),0)</f>
        <v>0</v>
      </c>
      <c r="BT51" s="8">
        <f>IF(BM51&gt;0,VLOOKUP(BM51,Destinations!$B$11:$D$155,3),0)</f>
        <v>0</v>
      </c>
      <c r="BU51" s="8">
        <f>IF(BN51&gt;0,VLOOKUP(BN51,Destinations!$B$11:$D$155,3),0)</f>
        <v>0</v>
      </c>
      <c r="BV51" s="8">
        <f>IF(BO51=0,Destinations!$G$11,VLOOKUP(BO51,Destinations!$B$11:$D$155,3))</f>
        <v>12</v>
      </c>
      <c r="BX51" s="14">
        <f t="shared" si="10"/>
        <v>2202</v>
      </c>
      <c r="BY51" s="15">
        <f t="shared" si="11"/>
        <v>2214</v>
      </c>
      <c r="BZ51" s="8">
        <v>29</v>
      </c>
      <c r="CA51" s="42"/>
      <c r="CB51" s="42"/>
      <c r="CC51" s="42"/>
      <c r="CD51" s="42"/>
      <c r="CE51" s="11">
        <f>IF(CA51&gt;=1,VLOOKUP(CA51,Destinations!$B$11:$D$155,2),0)</f>
        <v>0</v>
      </c>
      <c r="CF51" s="11">
        <f>IF(CB51&gt;1,VLOOKUP(CB51,Destinations!$B$11:$D$155,2),0)</f>
        <v>0</v>
      </c>
      <c r="CG51" s="11">
        <f>IF(CC51&gt;1,VLOOKUP(CC51,Destinations!$B$11:$D$155,2),0)</f>
        <v>0</v>
      </c>
      <c r="CH51" s="8">
        <f>IF(CA51&gt;0,VLOOKUP(CA51,Destinations!$B$11:$D$155,3),0)</f>
        <v>0</v>
      </c>
      <c r="CI51" s="8">
        <f>IF(CB51&gt;0,VLOOKUP(CB51,Destinations!$B$11:$D$155,3),0)</f>
        <v>0</v>
      </c>
      <c r="CJ51" s="8">
        <f>IF(CC51&gt;0,VLOOKUP(CC51,Destinations!$B$11:$D$155,3),0)</f>
        <v>0</v>
      </c>
      <c r="CK51" s="8">
        <f>IF(CD51=0,Destinations!$G$11,VLOOKUP(CD51,Destinations!$B$11:$D$155,3))</f>
        <v>12</v>
      </c>
      <c r="CM51" s="14">
        <f t="shared" si="12"/>
        <v>2574</v>
      </c>
      <c r="CN51" s="15">
        <f t="shared" si="13"/>
        <v>2586</v>
      </c>
      <c r="CO51" s="8">
        <v>29</v>
      </c>
      <c r="CP51" s="42"/>
      <c r="CQ51" s="42"/>
      <c r="CR51" s="42"/>
      <c r="CS51" s="42"/>
      <c r="CT51" s="11">
        <f>IF(CP51&gt;=1,VLOOKUP(CP51,Destinations!$B$11:$D$155,2),0)</f>
        <v>0</v>
      </c>
      <c r="CU51" s="11">
        <f>IF(CQ51&gt;1,VLOOKUP(CQ51,Destinations!$B$11:$D$155,2),0)</f>
        <v>0</v>
      </c>
      <c r="CV51" s="11">
        <f>IF(CR51&gt;1,VLOOKUP(CR51,Destinations!$B$11:$D$155,2),0)</f>
        <v>0</v>
      </c>
      <c r="CW51" s="8">
        <f>IF(CP51&gt;0,VLOOKUP(CP51,Destinations!$B$11:$D$155,3),0)</f>
        <v>0</v>
      </c>
      <c r="CX51" s="8">
        <f>IF(CQ51&gt;0,VLOOKUP(CQ51,Destinations!$B$11:$D$155,3),0)</f>
        <v>0</v>
      </c>
      <c r="CY51" s="8">
        <f>IF(CR51&gt;0,VLOOKUP(CR51,Destinations!$B$11:$D$155,3),0)</f>
        <v>0</v>
      </c>
      <c r="CZ51" s="8">
        <f>IF(CS51=0,Destinations!$G$11,VLOOKUP(CS51,Destinations!$B$11:$D$155,3))</f>
        <v>12</v>
      </c>
      <c r="DB51" s="14">
        <f t="shared" si="14"/>
        <v>2934</v>
      </c>
      <c r="DC51" s="15">
        <f t="shared" si="15"/>
        <v>2946</v>
      </c>
      <c r="DD51" s="8">
        <v>29</v>
      </c>
      <c r="DE51" s="42"/>
      <c r="DF51" s="42"/>
      <c r="DG51" s="42"/>
      <c r="DH51" s="42"/>
      <c r="DI51" s="11">
        <f>IF(DE51&gt;=1,VLOOKUP(DE51,Destinations!$B$11:$D$155,2),0)</f>
        <v>0</v>
      </c>
      <c r="DJ51" s="11">
        <f>IF(DF51&gt;1,VLOOKUP(DF51,Destinations!$B$11:$D$155,2),0)</f>
        <v>0</v>
      </c>
      <c r="DK51" s="11">
        <f>IF(DG51&gt;1,VLOOKUP(DG51,Destinations!$B$11:$D$155,2),0)</f>
        <v>0</v>
      </c>
      <c r="DL51" s="8">
        <f>IF(DE51&gt;0,VLOOKUP(DE51,Destinations!$B$11:$D$155,3),0)</f>
        <v>0</v>
      </c>
      <c r="DM51" s="8">
        <f>IF(DF51&gt;0,VLOOKUP(DF51,Destinations!$B$11:$D$155,3),0)</f>
        <v>0</v>
      </c>
      <c r="DN51" s="8">
        <f>IF(DG51&gt;0,VLOOKUP(DG51,Destinations!$B$11:$D$155,3),0)</f>
        <v>0</v>
      </c>
      <c r="DO51" s="8">
        <f>IF(DH51=0,Destinations!$G$11,VLOOKUP(DH51,Destinations!$B$11:$D$155,3))</f>
        <v>12</v>
      </c>
      <c r="DQ51" s="14">
        <f t="shared" si="16"/>
        <v>3306</v>
      </c>
      <c r="DR51" s="15">
        <f t="shared" si="17"/>
        <v>3318</v>
      </c>
      <c r="DS51" s="8">
        <v>29</v>
      </c>
      <c r="DT51" s="42"/>
      <c r="DU51" s="42"/>
      <c r="DV51" s="42"/>
      <c r="DW51" s="42"/>
      <c r="DX51" s="11">
        <f>IF(DT51&gt;=1,VLOOKUP(DT51,Destinations!$B$11:$D$155,2),0)</f>
        <v>0</v>
      </c>
      <c r="DY51" s="11">
        <f>IF(DU51&gt;1,VLOOKUP(DU51,Destinations!$B$11:$D$155,2),0)</f>
        <v>0</v>
      </c>
      <c r="DZ51" s="11">
        <f>IF(DV51&gt;1,VLOOKUP(DV51,Destinations!$B$11:$D$155,2),0)</f>
        <v>0</v>
      </c>
      <c r="EA51" s="8">
        <f>IF(DT51&gt;0,VLOOKUP(DT51,Destinations!$B$11:$D$155,3),0)</f>
        <v>0</v>
      </c>
      <c r="EB51" s="8">
        <f>IF(DU51&gt;0,VLOOKUP(DU51,Destinations!$B$11:$D$155,3),0)</f>
        <v>0</v>
      </c>
      <c r="EC51" s="8">
        <f>IF(DV51&gt;0,VLOOKUP(DV51,Destinations!$B$11:$D$155,3),0)</f>
        <v>0</v>
      </c>
      <c r="ED51" s="8">
        <f>IF(DW51=0,Destinations!$G$11,VLOOKUP(DW51,Destinations!$B$11:$D$155,3))</f>
        <v>12</v>
      </c>
      <c r="EF51" s="14">
        <f t="shared" si="18"/>
        <v>3666</v>
      </c>
      <c r="EG51" s="15">
        <f t="shared" si="19"/>
        <v>3678</v>
      </c>
      <c r="EH51" s="8">
        <v>29</v>
      </c>
      <c r="EI51" s="42"/>
      <c r="EJ51" s="42"/>
      <c r="EK51" s="42"/>
      <c r="EL51" s="42"/>
      <c r="EM51" s="11">
        <f>IF(EI51&gt;=1,VLOOKUP(EI51,Destinations!$B$11:$D$155,2),0)</f>
        <v>0</v>
      </c>
      <c r="EN51" s="11">
        <f>IF(EJ51&gt;1,VLOOKUP(EJ51,Destinations!$B$11:$D$155,2),0)</f>
        <v>0</v>
      </c>
      <c r="EO51" s="11">
        <f>IF(EK51&gt;1,VLOOKUP(EK51,Destinations!$B$11:$D$155,2),0)</f>
        <v>0</v>
      </c>
      <c r="EP51" s="8">
        <f>IF(EI51&gt;0,VLOOKUP(EI51,Destinations!$B$11:$D$155,3),0)</f>
        <v>0</v>
      </c>
      <c r="EQ51" s="8">
        <f>IF(EJ51&gt;0,VLOOKUP(EJ51,Destinations!$B$11:$D$155,3),0)</f>
        <v>0</v>
      </c>
      <c r="ER51" s="8">
        <f>IF(EK51&gt;0,VLOOKUP(EK51,Destinations!$B$11:$D$155,3),0)</f>
        <v>0</v>
      </c>
      <c r="ES51" s="8">
        <f>IF(EL51=0,Destinations!$G$11,VLOOKUP(EL51,Destinations!$B$11:$D$155,3))</f>
        <v>12</v>
      </c>
      <c r="EU51" s="14">
        <f t="shared" si="20"/>
        <v>4038</v>
      </c>
      <c r="EV51" s="15">
        <f t="shared" si="21"/>
        <v>4050</v>
      </c>
      <c r="EW51" s="8">
        <v>29</v>
      </c>
      <c r="EX51" s="42"/>
      <c r="EY51" s="42"/>
      <c r="EZ51" s="42"/>
      <c r="FA51" s="42"/>
      <c r="FB51" s="11">
        <f>IF(EX51&gt;=1,VLOOKUP(EX51,Destinations!$B$11:$D$155,2),0)</f>
        <v>0</v>
      </c>
      <c r="FC51" s="11">
        <f>IF(EY51&gt;1,VLOOKUP(EY51,Destinations!$B$11:$D$155,2),0)</f>
        <v>0</v>
      </c>
      <c r="FD51" s="11">
        <f>IF(EZ51&gt;1,VLOOKUP(EZ51,Destinations!$B$11:$D$155,2),0)</f>
        <v>0</v>
      </c>
      <c r="FE51" s="8">
        <f>IF(EX51&gt;0,VLOOKUP(EX51,Destinations!$B$11:$D$155,3),0)</f>
        <v>0</v>
      </c>
      <c r="FF51" s="8">
        <f>IF(EY51&gt;0,VLOOKUP(EY51,Destinations!$B$11:$D$155,3),0)</f>
        <v>0</v>
      </c>
      <c r="FG51" s="8">
        <f>IF(EZ51&gt;0,VLOOKUP(EZ51,Destinations!$B$11:$D$155,3),0)</f>
        <v>0</v>
      </c>
      <c r="FH51" s="8">
        <f>IF(FA51=0,Destinations!$G$11,VLOOKUP(FA51,Destinations!$B$11:$D$155,3))</f>
        <v>12</v>
      </c>
      <c r="FJ51" s="14">
        <f>+FK50</f>
        <v>4410</v>
      </c>
      <c r="FK51" s="15">
        <f>+FJ51+SUM(FT51:FW51)</f>
        <v>4410</v>
      </c>
      <c r="FM51" s="12"/>
      <c r="FN51" s="11"/>
      <c r="FO51" s="11"/>
      <c r="FP51" s="11"/>
      <c r="FQ51" s="11"/>
      <c r="FR51" s="11"/>
      <c r="FS51" s="11"/>
    </row>
    <row r="52" spans="1:179">
      <c r="A52" s="15">
        <f t="shared" si="0"/>
        <v>378</v>
      </c>
      <c r="B52" s="15">
        <f t="shared" si="1"/>
        <v>390</v>
      </c>
      <c r="C52" s="8">
        <v>30</v>
      </c>
      <c r="D52" s="42"/>
      <c r="E52" s="42"/>
      <c r="F52" s="42"/>
      <c r="G52" s="42"/>
      <c r="H52" s="11">
        <f>IF(D52&gt;=1,VLOOKUP(D52,Destinations!$B$11:$D$155,2),0)</f>
        <v>0</v>
      </c>
      <c r="I52" s="11">
        <f>IF(E52&gt;=1,VLOOKUP(E52,Destinations!$B$11:$D$155,2),0)</f>
        <v>0</v>
      </c>
      <c r="J52" s="11">
        <f>IF(F52&gt;=1,VLOOKUP(F52,Destinations!$B$11:$D$155,2),0)</f>
        <v>0</v>
      </c>
      <c r="K52" s="8">
        <f>IF(D52&gt;0,VLOOKUP(D52,Destinations!$B$11:$D$155,3),0)</f>
        <v>0</v>
      </c>
      <c r="L52" s="8">
        <f>IF(E52&gt;0,VLOOKUP(E52,Destinations!$B$11:$D$155,3),0)</f>
        <v>0</v>
      </c>
      <c r="M52" s="8">
        <f>IF(F52&gt;0,VLOOKUP(F52,Destinations!$B$11:$D$155,3),0)</f>
        <v>0</v>
      </c>
      <c r="N52" s="8">
        <f>IF(G52=0,Destinations!$G$11,VLOOKUP(G52,Destinations!$B$11:$D$155,3))</f>
        <v>12</v>
      </c>
      <c r="P52" s="14">
        <f t="shared" si="2"/>
        <v>750</v>
      </c>
      <c r="Q52" s="15">
        <f t="shared" si="3"/>
        <v>762</v>
      </c>
      <c r="R52" s="8">
        <v>30</v>
      </c>
      <c r="S52" s="42"/>
      <c r="T52" s="42"/>
      <c r="U52" s="42"/>
      <c r="V52" s="42"/>
      <c r="W52" s="11">
        <f>IF(S52&gt;=1,VLOOKUP(S52,Destinations!$B$11:$D$155,2),0)</f>
        <v>0</v>
      </c>
      <c r="X52" s="11">
        <f>IF(T52&gt;=1,VLOOKUP(T52,Destinations!$B$11:$D$155,2),0)</f>
        <v>0</v>
      </c>
      <c r="Y52" s="11">
        <f>IF(U52&gt;=1,VLOOKUP(U52,Destinations!$B$11:$D$155,2),0)</f>
        <v>0</v>
      </c>
      <c r="Z52" s="8">
        <f>IF(S52&gt;0,VLOOKUP(S52,Destinations!$B$11:$D$155,3),0)</f>
        <v>0</v>
      </c>
      <c r="AA52" s="8">
        <f>IF(T52&gt;0,VLOOKUP(T52,Destinations!$B$11:$D$155,3),0)</f>
        <v>0</v>
      </c>
      <c r="AB52" s="8">
        <f>IF(U52&gt;0,VLOOKUP(U52,Destinations!$B$11:$D$155,3),0)</f>
        <v>0</v>
      </c>
      <c r="AC52" s="8">
        <f>IF(V52=0,Destinations!$G$11,VLOOKUP(V52,Destinations!$B$11:$D$155,3))</f>
        <v>12</v>
      </c>
      <c r="AE52" s="14">
        <f t="shared" si="4"/>
        <v>1110</v>
      </c>
      <c r="AF52" s="15">
        <f t="shared" si="5"/>
        <v>1122</v>
      </c>
      <c r="AG52" s="8">
        <v>30</v>
      </c>
      <c r="AH52" s="42"/>
      <c r="AI52" s="42"/>
      <c r="AJ52" s="42"/>
      <c r="AK52" s="42"/>
      <c r="AL52" s="11">
        <f>IF(AH52&gt;=1,VLOOKUP(AH52,Destinations!$B$11:$D$155,2),0)</f>
        <v>0</v>
      </c>
      <c r="AM52" s="11">
        <f>IF(AI52&gt;1,VLOOKUP(AI52,Destinations!$B$11:$D$155,2),0)</f>
        <v>0</v>
      </c>
      <c r="AN52" s="11">
        <f>IF(AJ52&gt;1,VLOOKUP(AJ52,Destinations!$B$11:$D$155,2),0)</f>
        <v>0</v>
      </c>
      <c r="AO52" s="8">
        <f>IF(AH52&gt;0,VLOOKUP(AH52,Destinations!$B$11:$D$155,3),0)</f>
        <v>0</v>
      </c>
      <c r="AP52" s="8">
        <f>IF(AI52&gt;0,VLOOKUP(AI52,Destinations!$B$11:$D$155,3),0)</f>
        <v>0</v>
      </c>
      <c r="AQ52" s="8">
        <f>IF(AJ52&gt;0,VLOOKUP(AJ52,Destinations!$B$11:$D$155,3),0)</f>
        <v>0</v>
      </c>
      <c r="AR52" s="8">
        <f>IF(AK52=0,Destinations!$G$11,0)</f>
        <v>12</v>
      </c>
      <c r="AT52" s="14">
        <f t="shared" si="6"/>
        <v>1482</v>
      </c>
      <c r="AU52" s="15">
        <f t="shared" si="7"/>
        <v>1494</v>
      </c>
      <c r="AV52" s="8">
        <v>30</v>
      </c>
      <c r="AW52" s="42"/>
      <c r="AX52" s="42"/>
      <c r="AY52" s="42"/>
      <c r="AZ52" s="42"/>
      <c r="BA52" s="11">
        <f>IF(AW52&gt;=1,VLOOKUP(AW52,Destinations!$B$11:$D$155,2),0)</f>
        <v>0</v>
      </c>
      <c r="BB52" s="11">
        <f>IF(AX52&gt;1,VLOOKUP(AX52,Destinations!$B$11:$D$155,2),0)</f>
        <v>0</v>
      </c>
      <c r="BC52" s="11">
        <f>IF(AY52&gt;1,VLOOKUP(AY52,Destinations!$B$11:$D$155,2),0)</f>
        <v>0</v>
      </c>
      <c r="BD52" s="8">
        <f>IF(AW52&gt;0,VLOOKUP(AW52,Destinations!$B$11:$D$155,3),0)</f>
        <v>0</v>
      </c>
      <c r="BE52" s="8">
        <f>IF(AX52&gt;0,VLOOKUP(AX52,Destinations!$B$11:$D$155,3),0)</f>
        <v>0</v>
      </c>
      <c r="BF52" s="8">
        <f>IF(AY52&gt;0,VLOOKUP(AY52,Destinations!$B$11:$D$155,3),0)</f>
        <v>0</v>
      </c>
      <c r="BG52" s="8">
        <f>IF(AZ52=0,Destinations!$G$11,0)</f>
        <v>12</v>
      </c>
      <c r="BI52" s="14">
        <f t="shared" si="8"/>
        <v>1842</v>
      </c>
      <c r="BJ52" s="15">
        <f t="shared" si="9"/>
        <v>1854</v>
      </c>
      <c r="BK52" s="8">
        <v>30</v>
      </c>
      <c r="BL52" s="42"/>
      <c r="BM52" s="42"/>
      <c r="BN52" s="42"/>
      <c r="BO52" s="42"/>
      <c r="BP52" s="11">
        <f>IF(BL52&gt;=1,VLOOKUP(BL52,Destinations!$B$11:$D$155,2),0)</f>
        <v>0</v>
      </c>
      <c r="BQ52" s="11">
        <f>IF(BM52&gt;1,VLOOKUP(BM52,Destinations!$B$11:$D$155,2),0)</f>
        <v>0</v>
      </c>
      <c r="BR52" s="11">
        <f>IF(BN52&gt;1,VLOOKUP(BN52,Destinations!$B$11:$D$155,2),0)</f>
        <v>0</v>
      </c>
      <c r="BS52" s="8">
        <f>IF(BL52&gt;0,VLOOKUP(BL52,Destinations!$B$11:$D$155,3),0)</f>
        <v>0</v>
      </c>
      <c r="BT52" s="8">
        <f>IF(BM52&gt;0,VLOOKUP(BM52,Destinations!$B$11:$D$155,3),0)</f>
        <v>0</v>
      </c>
      <c r="BU52" s="8">
        <f>IF(BN52&gt;0,VLOOKUP(BN52,Destinations!$B$11:$D$155,3),0)</f>
        <v>0</v>
      </c>
      <c r="BV52" s="8">
        <f>IF(BO52=0,Destinations!$G$11,VLOOKUP(BO52,Destinations!$B$11:$D$155,3))</f>
        <v>12</v>
      </c>
      <c r="BX52" s="14">
        <f t="shared" si="10"/>
        <v>2214</v>
      </c>
      <c r="BY52" s="15">
        <f t="shared" si="11"/>
        <v>2226</v>
      </c>
      <c r="BZ52" s="8">
        <v>30</v>
      </c>
      <c r="CA52" s="42"/>
      <c r="CB52" s="42"/>
      <c r="CC52" s="42"/>
      <c r="CD52" s="42"/>
      <c r="CE52" s="11">
        <f>IF(CA52&gt;=1,VLOOKUP(CA52,Destinations!$B$11:$D$155,2),0)</f>
        <v>0</v>
      </c>
      <c r="CF52" s="11">
        <f>IF(CB52&gt;1,VLOOKUP(CB52,Destinations!$B$11:$D$155,2),0)</f>
        <v>0</v>
      </c>
      <c r="CG52" s="11">
        <f>IF(CC52&gt;1,VLOOKUP(CC52,Destinations!$B$11:$D$155,2),0)</f>
        <v>0</v>
      </c>
      <c r="CH52" s="8">
        <f>IF(CA52&gt;0,VLOOKUP(CA52,Destinations!$B$11:$D$155,3),0)</f>
        <v>0</v>
      </c>
      <c r="CI52" s="8">
        <f>IF(CB52&gt;0,VLOOKUP(CB52,Destinations!$B$11:$D$155,3),0)</f>
        <v>0</v>
      </c>
      <c r="CJ52" s="8">
        <f>IF(CC52&gt;0,VLOOKUP(CC52,Destinations!$B$11:$D$155,3),0)</f>
        <v>0</v>
      </c>
      <c r="CK52" s="8">
        <f>IF(CD52=0,Destinations!$G$11,VLOOKUP(CD52,Destinations!$B$11:$D$155,3))</f>
        <v>12</v>
      </c>
      <c r="CM52" s="14">
        <f t="shared" si="12"/>
        <v>2586</v>
      </c>
      <c r="CN52" s="15">
        <f t="shared" si="13"/>
        <v>2598</v>
      </c>
      <c r="CO52" s="8">
        <v>30</v>
      </c>
      <c r="CP52" s="42"/>
      <c r="CQ52" s="42"/>
      <c r="CR52" s="42"/>
      <c r="CS52" s="42"/>
      <c r="CT52" s="11">
        <f>IF(CP52&gt;=1,VLOOKUP(CP52,Destinations!$B$11:$D$155,2),0)</f>
        <v>0</v>
      </c>
      <c r="CU52" s="11">
        <f>IF(CQ52&gt;1,VLOOKUP(CQ52,Destinations!$B$11:$D$155,2),0)</f>
        <v>0</v>
      </c>
      <c r="CV52" s="11">
        <f>IF(CR52&gt;1,VLOOKUP(CR52,Destinations!$B$11:$D$155,2),0)</f>
        <v>0</v>
      </c>
      <c r="CW52" s="8">
        <f>IF(CP52&gt;0,VLOOKUP(CP52,Destinations!$B$11:$D$155,3),0)</f>
        <v>0</v>
      </c>
      <c r="CX52" s="8">
        <f>IF(CQ52&gt;0,VLOOKUP(CQ52,Destinations!$B$11:$D$155,3),0)</f>
        <v>0</v>
      </c>
      <c r="CY52" s="8">
        <f>IF(CR52&gt;0,VLOOKUP(CR52,Destinations!$B$11:$D$155,3),0)</f>
        <v>0</v>
      </c>
      <c r="CZ52" s="8">
        <f>IF(CS52=0,Destinations!$G$11,VLOOKUP(CS52,Destinations!$B$11:$D$155,3))</f>
        <v>12</v>
      </c>
      <c r="DB52" s="14">
        <f t="shared" si="14"/>
        <v>2946</v>
      </c>
      <c r="DC52" s="15">
        <f t="shared" si="15"/>
        <v>2958</v>
      </c>
      <c r="DD52" s="8">
        <v>30</v>
      </c>
      <c r="DE52" s="42"/>
      <c r="DF52" s="42"/>
      <c r="DG52" s="42"/>
      <c r="DH52" s="42"/>
      <c r="DI52" s="11">
        <f>IF(DE52&gt;=1,VLOOKUP(DE52,Destinations!$B$11:$D$155,2),0)</f>
        <v>0</v>
      </c>
      <c r="DJ52" s="11">
        <f>IF(DF52&gt;1,VLOOKUP(DF52,Destinations!$B$11:$D$155,2),0)</f>
        <v>0</v>
      </c>
      <c r="DK52" s="11">
        <f>IF(DG52&gt;1,VLOOKUP(DG52,Destinations!$B$11:$D$155,2),0)</f>
        <v>0</v>
      </c>
      <c r="DL52" s="8">
        <f>IF(DE52&gt;0,VLOOKUP(DE52,Destinations!$B$11:$D$155,3),0)</f>
        <v>0</v>
      </c>
      <c r="DM52" s="8">
        <f>IF(DF52&gt;0,VLOOKUP(DF52,Destinations!$B$11:$D$155,3),0)</f>
        <v>0</v>
      </c>
      <c r="DN52" s="8">
        <f>IF(DG52&gt;0,VLOOKUP(DG52,Destinations!$B$11:$D$155,3),0)</f>
        <v>0</v>
      </c>
      <c r="DO52" s="8">
        <f>IF(DH52=0,Destinations!$G$11,VLOOKUP(DH52,Destinations!$B$11:$D$155,3))</f>
        <v>12</v>
      </c>
      <c r="DQ52" s="14">
        <f t="shared" si="16"/>
        <v>3318</v>
      </c>
      <c r="DR52" s="15">
        <f t="shared" si="17"/>
        <v>3330</v>
      </c>
      <c r="DS52" s="8">
        <v>30</v>
      </c>
      <c r="DT52" s="42"/>
      <c r="DU52" s="42"/>
      <c r="DV52" s="42"/>
      <c r="DW52" s="42"/>
      <c r="DX52" s="11">
        <f>IF(DT52&gt;=1,VLOOKUP(DT52,Destinations!$B$11:$D$155,2),0)</f>
        <v>0</v>
      </c>
      <c r="DY52" s="11">
        <f>IF(DU52&gt;1,VLOOKUP(DU52,Destinations!$B$11:$D$155,2),0)</f>
        <v>0</v>
      </c>
      <c r="DZ52" s="11">
        <f>IF(DV52&gt;1,VLOOKUP(DV52,Destinations!$B$11:$D$155,2),0)</f>
        <v>0</v>
      </c>
      <c r="EA52" s="8">
        <f>IF(DT52&gt;0,VLOOKUP(DT52,Destinations!$B$11:$D$155,3),0)</f>
        <v>0</v>
      </c>
      <c r="EB52" s="8">
        <f>IF(DU52&gt;0,VLOOKUP(DU52,Destinations!$B$11:$D$155,3),0)</f>
        <v>0</v>
      </c>
      <c r="EC52" s="8">
        <f>IF(DV52&gt;0,VLOOKUP(DV52,Destinations!$B$11:$D$155,3),0)</f>
        <v>0</v>
      </c>
      <c r="ED52" s="8">
        <f>IF(DW52=0,Destinations!$G$11,VLOOKUP(DW52,Destinations!$B$11:$D$155,3))</f>
        <v>12</v>
      </c>
      <c r="EF52" s="14">
        <f t="shared" si="18"/>
        <v>3678</v>
      </c>
      <c r="EG52" s="15">
        <f t="shared" si="19"/>
        <v>3690</v>
      </c>
      <c r="EH52" s="8">
        <v>30</v>
      </c>
      <c r="EI52" s="42"/>
      <c r="EJ52" s="42"/>
      <c r="EK52" s="42"/>
      <c r="EL52" s="42"/>
      <c r="EM52" s="11">
        <f>IF(EI52&gt;=1,VLOOKUP(EI52,Destinations!$B$11:$D$155,2),0)</f>
        <v>0</v>
      </c>
      <c r="EN52" s="11">
        <f>IF(EJ52&gt;1,VLOOKUP(EJ52,Destinations!$B$11:$D$155,2),0)</f>
        <v>0</v>
      </c>
      <c r="EO52" s="11">
        <f>IF(EK52&gt;1,VLOOKUP(EK52,Destinations!$B$11:$D$155,2),0)</f>
        <v>0</v>
      </c>
      <c r="EP52" s="8">
        <f>IF(EI52&gt;0,VLOOKUP(EI52,Destinations!$B$11:$D$155,3),0)</f>
        <v>0</v>
      </c>
      <c r="EQ52" s="8">
        <f>IF(EJ52&gt;0,VLOOKUP(EJ52,Destinations!$B$11:$D$155,3),0)</f>
        <v>0</v>
      </c>
      <c r="ER52" s="8">
        <f>IF(EK52&gt;0,VLOOKUP(EK52,Destinations!$B$11:$D$155,3),0)</f>
        <v>0</v>
      </c>
      <c r="ES52" s="8">
        <f>IF(EL52=0,Destinations!$G$11,VLOOKUP(EL52,Destinations!$B$11:$D$155,3))</f>
        <v>12</v>
      </c>
      <c r="EU52" s="14">
        <f t="shared" si="20"/>
        <v>4050</v>
      </c>
      <c r="EV52" s="15">
        <f t="shared" si="21"/>
        <v>4062</v>
      </c>
      <c r="EW52" s="8">
        <v>30</v>
      </c>
      <c r="EX52" s="42"/>
      <c r="EY52" s="42"/>
      <c r="EZ52" s="42"/>
      <c r="FA52" s="42"/>
      <c r="FB52" s="11">
        <f>IF(EX52&gt;=1,VLOOKUP(EX52,Destinations!$B$11:$D$155,2),0)</f>
        <v>0</v>
      </c>
      <c r="FC52" s="11">
        <f>IF(EY52&gt;1,VLOOKUP(EY52,Destinations!$B$11:$D$155,2),0)</f>
        <v>0</v>
      </c>
      <c r="FD52" s="11">
        <f>IF(EZ52&gt;1,VLOOKUP(EZ52,Destinations!$B$11:$D$155,2),0)</f>
        <v>0</v>
      </c>
      <c r="FE52" s="8">
        <f>IF(EX52&gt;0,VLOOKUP(EX52,Destinations!$B$11:$D$155,3),0)</f>
        <v>0</v>
      </c>
      <c r="FF52" s="8">
        <f>IF(EY52&gt;0,VLOOKUP(EY52,Destinations!$B$11:$D$155,3),0)</f>
        <v>0</v>
      </c>
      <c r="FG52" s="8">
        <f>IF(EZ52&gt;0,VLOOKUP(EZ52,Destinations!$B$11:$D$155,3),0)</f>
        <v>0</v>
      </c>
      <c r="FH52" s="8">
        <f>IF(FA52=0,Destinations!$G$11,VLOOKUP(FA52,Destinations!$B$11:$D$155,3))</f>
        <v>12</v>
      </c>
      <c r="FJ52" s="14"/>
      <c r="FK52" s="15"/>
    </row>
    <row r="53" spans="1:179">
      <c r="A53" s="15">
        <f t="shared" si="0"/>
        <v>390</v>
      </c>
      <c r="B53" s="15">
        <f t="shared" si="1"/>
        <v>402</v>
      </c>
      <c r="C53" s="8">
        <v>31</v>
      </c>
      <c r="D53" s="42"/>
      <c r="E53" s="42"/>
      <c r="F53" s="42"/>
      <c r="G53" s="42"/>
      <c r="H53" s="11">
        <f>IF(D53&gt;=1,VLOOKUP(D53,Destinations!$B$11:$D$155,2),0)</f>
        <v>0</v>
      </c>
      <c r="I53" s="11">
        <f>IF(E53&gt;=1,VLOOKUP(E53,Destinations!$B$11:$D$155,2),0)</f>
        <v>0</v>
      </c>
      <c r="J53" s="11">
        <f>IF(F53&gt;=1,VLOOKUP(F53,Destinations!$B$11:$D$155,2),0)</f>
        <v>0</v>
      </c>
      <c r="K53" s="8">
        <f>IF(D53&gt;0,VLOOKUP(D53,Destinations!$B$11:$D$155,3),0)</f>
        <v>0</v>
      </c>
      <c r="L53" s="8">
        <f>IF(E53&gt;0,VLOOKUP(E53,Destinations!$B$11:$D$155,3),0)</f>
        <v>0</v>
      </c>
      <c r="M53" s="8">
        <f>IF(F53&gt;0,VLOOKUP(F53,Destinations!$B$11:$D$155,3),0)</f>
        <v>0</v>
      </c>
      <c r="N53" s="8">
        <f>IF(G53=0,Destinations!$G$11,VLOOKUP(G53,Destinations!$B$11:$D$155,3))</f>
        <v>12</v>
      </c>
      <c r="AE53" s="14">
        <f>+AF52</f>
        <v>1122</v>
      </c>
      <c r="AF53" s="15">
        <f>+AE53+SUM(AO53:AR53)</f>
        <v>1134</v>
      </c>
      <c r="AG53" s="8">
        <v>31</v>
      </c>
      <c r="AH53" s="42"/>
      <c r="AI53" s="42"/>
      <c r="AJ53" s="42"/>
      <c r="AK53" s="42"/>
      <c r="AL53" s="11">
        <f>IF(AH53&gt;=1,VLOOKUP(AH53,Destinations!$B$11:$D$155,2),0)</f>
        <v>0</v>
      </c>
      <c r="AM53" s="11">
        <f>IF(AI53&gt;1,VLOOKUP(AI53,Destinations!$B$11:$D$155,2),0)</f>
        <v>0</v>
      </c>
      <c r="AN53" s="11">
        <f>IF(AJ53&gt;1,VLOOKUP(AJ53,Destinations!$B$11:$D$155,2),0)</f>
        <v>0</v>
      </c>
      <c r="AO53" s="8">
        <f>IF(AH53&gt;0,VLOOKUP(AH53,Destinations!$B$11:$D$155,3),0)</f>
        <v>0</v>
      </c>
      <c r="AP53" s="8">
        <f>IF(AI53&gt;0,VLOOKUP(AI53,Destinations!$B$11:$D$155,3),0)</f>
        <v>0</v>
      </c>
      <c r="AQ53" s="8">
        <f>IF(AJ53&gt;0,VLOOKUP(AJ53,Destinations!$B$11:$D$155,3),0)</f>
        <v>0</v>
      </c>
      <c r="AR53" s="8">
        <f>IF(AK53=0,Destinations!$G$11,0)</f>
        <v>12</v>
      </c>
      <c r="BI53" s="14">
        <f t="shared" si="8"/>
        <v>1854</v>
      </c>
      <c r="BJ53" s="15">
        <f>+BI53+SUM(BS53:BV53)</f>
        <v>1866</v>
      </c>
      <c r="BK53" s="8">
        <v>31</v>
      </c>
      <c r="BL53" s="42"/>
      <c r="BM53" s="42"/>
      <c r="BN53" s="42"/>
      <c r="BO53" s="42"/>
      <c r="BP53" s="11">
        <f>IF(BL53&gt;=1,VLOOKUP(BL53,Destinations!$B$11:$D$155,2),0)</f>
        <v>0</v>
      </c>
      <c r="BQ53" s="11">
        <f>IF(BM53&gt;1,VLOOKUP(BM53,Destinations!$B$11:$D$155,2),0)</f>
        <v>0</v>
      </c>
      <c r="BR53" s="11">
        <f>IF(BN53&gt;1,VLOOKUP(BN53,Destinations!$B$11:$D$155,2),0)</f>
        <v>0</v>
      </c>
      <c r="BS53" s="8">
        <f>IF(BL53&gt;0,VLOOKUP(BL53,Destinations!$B$11:$D$155,3),0)</f>
        <v>0</v>
      </c>
      <c r="BT53" s="8">
        <f>IF(BM53&gt;0,VLOOKUP(BM53,Destinations!$B$11:$D$155,3),0)</f>
        <v>0</v>
      </c>
      <c r="BU53" s="8">
        <f>IF(BN53&gt;0,VLOOKUP(BN53,Destinations!$B$11:$D$155,3),0)</f>
        <v>0</v>
      </c>
      <c r="BV53" s="8">
        <f>IF(BO53=0,Destinations!$G$11,VLOOKUP(BO53,Destinations!$B$11:$D$155,3))</f>
        <v>12</v>
      </c>
      <c r="BX53" s="14">
        <f t="shared" si="10"/>
        <v>2226</v>
      </c>
      <c r="BY53" s="15">
        <f t="shared" si="11"/>
        <v>2238</v>
      </c>
      <c r="BZ53" s="8">
        <v>31</v>
      </c>
      <c r="CA53" s="42"/>
      <c r="CB53" s="42"/>
      <c r="CC53" s="42"/>
      <c r="CD53" s="42"/>
      <c r="CE53" s="11">
        <f>IF(CA53&gt;=1,VLOOKUP(CA53,Destinations!$B$11:$D$155,2),0)</f>
        <v>0</v>
      </c>
      <c r="CF53" s="11">
        <f>IF(CB53&gt;1,VLOOKUP(CB53,Destinations!$B$11:$D$155,2),0)</f>
        <v>0</v>
      </c>
      <c r="CG53" s="11">
        <f>IF(CC53&gt;1,VLOOKUP(CC53,Destinations!$B$11:$D$155,2),0)</f>
        <v>0</v>
      </c>
      <c r="CH53" s="8">
        <f>IF(CA53&gt;0,VLOOKUP(CA53,Destinations!$B$11:$D$155,3),0)</f>
        <v>0</v>
      </c>
      <c r="CI53" s="8">
        <f>IF(CB53&gt;0,VLOOKUP(CB53,Destinations!$B$11:$D$155,3),0)</f>
        <v>0</v>
      </c>
      <c r="CJ53" s="8">
        <f>IF(CC53&gt;0,VLOOKUP(CC53,Destinations!$B$11:$D$155,3),0)</f>
        <v>0</v>
      </c>
      <c r="CK53" s="8">
        <f>IF(CD53=0,Destinations!$G$11,VLOOKUP(CD53,Destinations!$B$11:$D$155,3))</f>
        <v>12</v>
      </c>
      <c r="CM53" s="14"/>
      <c r="CN53" s="15"/>
      <c r="DB53" s="14">
        <f t="shared" si="14"/>
        <v>2958</v>
      </c>
      <c r="DC53" s="15">
        <f>+DB53+SUM(DL53:DO53)</f>
        <v>2970</v>
      </c>
      <c r="DD53" s="8">
        <v>31</v>
      </c>
      <c r="DE53" s="42"/>
      <c r="DF53" s="42"/>
      <c r="DG53" s="42"/>
      <c r="DH53" s="42"/>
      <c r="DI53" s="11">
        <f>IF(DE53&gt;=1,VLOOKUP(DE53,Destinations!$B$11:$D$155,2),0)</f>
        <v>0</v>
      </c>
      <c r="DJ53" s="11">
        <f>IF(DF53&gt;1,VLOOKUP(DF53,Destinations!$B$11:$D$155,2),0)</f>
        <v>0</v>
      </c>
      <c r="DK53" s="11">
        <f>IF(DG53&gt;1,VLOOKUP(DG53,Destinations!$B$11:$D$155,2),0)</f>
        <v>0</v>
      </c>
      <c r="DL53" s="8">
        <f>IF(DE53&gt;0,VLOOKUP(DE53,Destinations!$B$11:$D$155,3),0)</f>
        <v>0</v>
      </c>
      <c r="DM53" s="8">
        <f>IF(DF53&gt;0,VLOOKUP(DF53,Destinations!$B$11:$D$155,3),0)</f>
        <v>0</v>
      </c>
      <c r="DN53" s="8">
        <f>IF(DG53&gt;0,VLOOKUP(DG53,Destinations!$B$11:$D$155,3),0)</f>
        <v>0</v>
      </c>
      <c r="DO53" s="8">
        <f>IF(DH53=0,Destinations!$G$11,VLOOKUP(DH53,Destinations!$B$11:$D$155,3))</f>
        <v>12</v>
      </c>
      <c r="EF53" s="14">
        <f t="shared" si="18"/>
        <v>3690</v>
      </c>
      <c r="EG53" s="15">
        <f>+EF53+SUM(EP53:ES53)</f>
        <v>3702</v>
      </c>
      <c r="EH53" s="8">
        <v>31</v>
      </c>
      <c r="EI53" s="42"/>
      <c r="EJ53" s="42"/>
      <c r="EK53" s="42"/>
      <c r="EL53" s="42"/>
      <c r="EM53" s="11">
        <f>IF(EI53&gt;=1,VLOOKUP(EI53,Destinations!$B$11:$D$155,2),0)</f>
        <v>0</v>
      </c>
      <c r="EN53" s="11">
        <f>IF(EJ53&gt;1,VLOOKUP(EJ53,Destinations!$B$11:$D$155,2),0)</f>
        <v>0</v>
      </c>
      <c r="EO53" s="11">
        <f>IF(EK53&gt;1,VLOOKUP(EK53,Destinations!$B$11:$D$155,2),0)</f>
        <v>0</v>
      </c>
      <c r="EP53" s="8">
        <f>IF(EI53&gt;0,VLOOKUP(EI53,Destinations!$B$11:$D$155,3),0)</f>
        <v>0</v>
      </c>
      <c r="EQ53" s="8">
        <f>IF(EJ53&gt;0,VLOOKUP(EJ53,Destinations!$B$11:$D$155,3),0)</f>
        <v>0</v>
      </c>
      <c r="ER53" s="8">
        <f>IF(EK53&gt;0,VLOOKUP(EK53,Destinations!$B$11:$D$155,3),0)</f>
        <v>0</v>
      </c>
      <c r="ES53" s="8">
        <f>IF(EL53=0,Destinations!$G$11,VLOOKUP(EL53,Destinations!$B$11:$D$155,3))</f>
        <v>12</v>
      </c>
      <c r="EU53" s="14">
        <f t="shared" si="20"/>
        <v>4062</v>
      </c>
      <c r="EV53" s="15">
        <f>+EU53+SUM(FE53:FH53)</f>
        <v>4074</v>
      </c>
      <c r="EW53" s="8">
        <v>31</v>
      </c>
      <c r="EX53" s="42"/>
      <c r="EY53" s="42"/>
      <c r="EZ53" s="42"/>
      <c r="FA53" s="42"/>
      <c r="FB53" s="11">
        <f>IF(EX53&gt;=1,VLOOKUP(EX53,Destinations!$B$11:$D$155,2),0)</f>
        <v>0</v>
      </c>
      <c r="FC53" s="11">
        <f>IF(EY53&gt;1,VLOOKUP(EY53,Destinations!$B$11:$D$155,2),0)</f>
        <v>0</v>
      </c>
      <c r="FD53" s="11">
        <f>IF(EZ53&gt;1,VLOOKUP(EZ53,Destinations!$B$11:$D$155,2),0)</f>
        <v>0</v>
      </c>
      <c r="FE53" s="8">
        <f>IF(EX53&gt;0,VLOOKUP(EX53,Destinations!$B$11:$D$155,3),0)</f>
        <v>0</v>
      </c>
      <c r="FF53" s="8">
        <f>IF(EY53&gt;0,VLOOKUP(EY53,Destinations!$B$11:$D$155,3),0)</f>
        <v>0</v>
      </c>
      <c r="FG53" s="8">
        <f>IF(EZ53&gt;0,VLOOKUP(EZ53,Destinations!$B$11:$D$155,3),0)</f>
        <v>0</v>
      </c>
      <c r="FH53" s="8">
        <f>IF(FA53=0,Destinations!$G$11,VLOOKUP(FA53,Destinations!$B$11:$D$155,3))</f>
        <v>12</v>
      </c>
      <c r="FJ53" s="14"/>
      <c r="FK53" s="15"/>
    </row>
    <row r="54" spans="1:179">
      <c r="A54" s="15"/>
      <c r="B54" s="15"/>
      <c r="D54" s="12"/>
      <c r="E54" s="12"/>
      <c r="F54" s="12"/>
      <c r="G54" s="12"/>
      <c r="H54" s="11"/>
      <c r="I54" s="11"/>
      <c r="J54" s="11"/>
    </row>
    <row r="55" spans="1:179">
      <c r="D55" s="12"/>
      <c r="E55" s="12"/>
      <c r="F55" s="12"/>
      <c r="G55" s="12"/>
      <c r="K55" s="9">
        <f>SUM(K23:K54)</f>
        <v>0</v>
      </c>
      <c r="L55" s="9">
        <f>SUM(L23:L54)</f>
        <v>0</v>
      </c>
      <c r="M55" s="9">
        <f>SUM(M23:M54)</f>
        <v>0</v>
      </c>
      <c r="Z55" s="9">
        <f>SUM(Z23:Z54)</f>
        <v>0</v>
      </c>
      <c r="AA55" s="9">
        <f>SUM(AA23:AA54)</f>
        <v>0</v>
      </c>
      <c r="AB55" s="9">
        <f>SUM(AB23:AB54)</f>
        <v>0</v>
      </c>
      <c r="AO55" s="9">
        <f>SUM(AO23:AO54)</f>
        <v>0</v>
      </c>
      <c r="AP55" s="9">
        <f>SUM(AP23:AP54)</f>
        <v>0</v>
      </c>
      <c r="AQ55" s="9">
        <f>SUM(AQ23:AQ54)</f>
        <v>0</v>
      </c>
      <c r="BD55" s="9">
        <f>SUM(BD23:BD54)</f>
        <v>0</v>
      </c>
      <c r="BE55" s="9">
        <f>SUM(BE23:BE54)</f>
        <v>0</v>
      </c>
      <c r="BF55" s="9">
        <f>SUM(BF23:BF54)</f>
        <v>0</v>
      </c>
      <c r="BS55" s="9">
        <f>SUM(BS23:BS54)</f>
        <v>0</v>
      </c>
      <c r="BT55" s="9">
        <f>SUM(BT23:BT54)</f>
        <v>0</v>
      </c>
      <c r="BU55" s="9">
        <f>SUM(BU23:BU54)</f>
        <v>0</v>
      </c>
      <c r="CH55" s="9">
        <f>SUM(CH23:CH54)</f>
        <v>0</v>
      </c>
      <c r="CI55" s="9">
        <f>SUM(CI23:CI54)</f>
        <v>0</v>
      </c>
      <c r="CJ55" s="9">
        <f>SUM(CJ23:CJ54)</f>
        <v>0</v>
      </c>
      <c r="CW55" s="9">
        <f>SUM(CW23:CW54)</f>
        <v>0</v>
      </c>
      <c r="CX55" s="9">
        <f>SUM(CX23:CX54)</f>
        <v>0</v>
      </c>
      <c r="CY55" s="9">
        <f>SUM(CY23:CY54)</f>
        <v>0</v>
      </c>
      <c r="DL55" s="9">
        <f>SUM(DL23:DL54)</f>
        <v>0</v>
      </c>
      <c r="DM55" s="9">
        <f>SUM(DM23:DM54)</f>
        <v>0</v>
      </c>
      <c r="DN55" s="9">
        <f>SUM(DN23:DN54)</f>
        <v>0</v>
      </c>
      <c r="EA55" s="9">
        <f>SUM(EA23:EA54)</f>
        <v>0</v>
      </c>
      <c r="EB55" s="9">
        <f>SUM(EB23:EB54)</f>
        <v>0</v>
      </c>
      <c r="EC55" s="9">
        <f>SUM(EC23:EC54)</f>
        <v>0</v>
      </c>
      <c r="EP55" s="9">
        <f>SUM(EP23:EP54)</f>
        <v>0</v>
      </c>
      <c r="EQ55" s="9">
        <f>SUM(EQ23:EQ54)</f>
        <v>0</v>
      </c>
      <c r="ER55" s="9">
        <f>SUM(ER23:ER54)</f>
        <v>0</v>
      </c>
      <c r="FE55" s="9">
        <f>SUM(FE23:FE54)</f>
        <v>0</v>
      </c>
      <c r="FF55" s="9">
        <f>SUM(FF23:FF54)</f>
        <v>0</v>
      </c>
      <c r="FG55" s="9">
        <f>SUM(FG23:FG54)</f>
        <v>0</v>
      </c>
      <c r="FT55" s="9">
        <f>SUM(FT23:FT54)</f>
        <v>0</v>
      </c>
      <c r="FU55" s="9">
        <f>SUM(FU23:FU54)</f>
        <v>0</v>
      </c>
      <c r="FV55" s="9">
        <f>SUM(FV23:FV54)</f>
        <v>0</v>
      </c>
    </row>
    <row r="56" spans="1:179">
      <c r="K56" s="9"/>
      <c r="L56" s="9"/>
      <c r="M56" s="9"/>
      <c r="N56" s="8">
        <f>SUM(N23:N53)</f>
        <v>372</v>
      </c>
      <c r="AC56" s="8">
        <f>SUM(AC23:AC53)</f>
        <v>360</v>
      </c>
      <c r="AR56" s="8">
        <f>SUM(AR23:AR53)</f>
        <v>372</v>
      </c>
      <c r="BG56" s="8">
        <f>SUM(BG23:BG53)</f>
        <v>360</v>
      </c>
      <c r="BV56" s="8">
        <f>SUM(BV23:BV53)</f>
        <v>372</v>
      </c>
      <c r="CK56" s="8">
        <f>SUM(CK23:CK53)</f>
        <v>372</v>
      </c>
      <c r="CZ56" s="8">
        <f>SUM(CZ23:CZ53)</f>
        <v>360</v>
      </c>
      <c r="DO56" s="8">
        <f>SUM(DO23:DO53)</f>
        <v>372</v>
      </c>
      <c r="ED56" s="8">
        <f>SUM(ED23:ED53)</f>
        <v>360</v>
      </c>
      <c r="ES56" s="8">
        <f>SUM(ES23:ES53)</f>
        <v>372</v>
      </c>
      <c r="FH56" s="8">
        <f>SUM(FH23:FH53)</f>
        <v>372</v>
      </c>
      <c r="FW56" s="8">
        <f>SUM(FW23:FW53)</f>
        <v>336</v>
      </c>
    </row>
    <row r="57" spans="1:179">
      <c r="Z57" s="10">
        <f>Z55/(Z55+AC56)</f>
        <v>0</v>
      </c>
      <c r="AA57" s="10"/>
      <c r="AB57" s="10"/>
      <c r="AO57" s="10">
        <f>AO55/(AO55+AR56)</f>
        <v>0</v>
      </c>
      <c r="AP57" s="10"/>
      <c r="AQ57" s="10"/>
      <c r="BD57" s="10">
        <f>BD55/(BD55+BG56)</f>
        <v>0</v>
      </c>
      <c r="BE57" s="10"/>
      <c r="BF57" s="10"/>
      <c r="BS57" s="10">
        <f>BS55/(BS55+BV56)</f>
        <v>0</v>
      </c>
      <c r="BT57" s="10"/>
      <c r="BU57" s="10"/>
      <c r="CH57" s="10">
        <f>CH55/(CH55+CK56)</f>
        <v>0</v>
      </c>
      <c r="CI57" s="10"/>
      <c r="CJ57" s="10"/>
      <c r="CW57" s="10">
        <f>CW55/(CW55+CZ56)</f>
        <v>0</v>
      </c>
      <c r="CX57" s="10"/>
      <c r="CY57" s="10"/>
      <c r="DL57" s="10">
        <f>DL55/(DL55+DO56)</f>
        <v>0</v>
      </c>
      <c r="DM57" s="10"/>
      <c r="DN57" s="10"/>
      <c r="EA57" s="10">
        <f>EA55/(EA55+ED56)</f>
        <v>0</v>
      </c>
      <c r="EB57" s="10"/>
      <c r="EC57" s="10"/>
      <c r="EP57" s="10">
        <f>EP55/(EP55+ES56)</f>
        <v>0</v>
      </c>
      <c r="EQ57" s="10"/>
      <c r="ER57" s="10"/>
      <c r="FE57" s="10">
        <f>FE55/(FE55+FH56)</f>
        <v>0</v>
      </c>
      <c r="FF57" s="10"/>
      <c r="FG57" s="10"/>
      <c r="FT57" s="10">
        <f>FT55/(FT55+FW56)</f>
        <v>0</v>
      </c>
      <c r="FU57" s="10"/>
      <c r="FV57" s="10"/>
    </row>
    <row r="58" spans="1:179">
      <c r="K58" s="10">
        <f>SUM(K56:N57)/SUM(K56:N57)</f>
        <v>1</v>
      </c>
      <c r="L58" s="10"/>
      <c r="M58" s="10"/>
      <c r="Y58" s="8" t="s">
        <v>5</v>
      </c>
      <c r="Z58" s="8">
        <f>SUM(Z23:AB53)</f>
        <v>0</v>
      </c>
      <c r="AN58" s="8" t="s">
        <v>5</v>
      </c>
      <c r="AO58" s="8">
        <f>SUM(AO23:AQ53)</f>
        <v>0</v>
      </c>
      <c r="BC58" s="8" t="s">
        <v>5</v>
      </c>
      <c r="BD58" s="8">
        <f>SUM(BD23:BF53)</f>
        <v>0</v>
      </c>
      <c r="BR58" s="8" t="s">
        <v>5</v>
      </c>
      <c r="BS58" s="8">
        <f>SUM(BS23:BU53)</f>
        <v>0</v>
      </c>
      <c r="CG58" s="8" t="s">
        <v>5</v>
      </c>
      <c r="CH58" s="8">
        <f>SUM(CH23:CJ53)</f>
        <v>0</v>
      </c>
      <c r="CV58" s="8" t="s">
        <v>5</v>
      </c>
      <c r="CW58" s="8">
        <f>SUM(CW23:CY53)</f>
        <v>0</v>
      </c>
      <c r="DK58" s="8" t="s">
        <v>5</v>
      </c>
      <c r="DL58" s="8">
        <f>SUM(DL23:DN53)</f>
        <v>0</v>
      </c>
      <c r="DZ58" s="8" t="s">
        <v>5</v>
      </c>
      <c r="EA58" s="8">
        <f>SUM(EA23:EC53)</f>
        <v>0</v>
      </c>
      <c r="EO58" s="8" t="s">
        <v>5</v>
      </c>
      <c r="EP58" s="8">
        <f>SUM(EP23:ER53)</f>
        <v>0</v>
      </c>
      <c r="FD58" s="8" t="s">
        <v>5</v>
      </c>
      <c r="FE58" s="8">
        <f>SUM(FE23:FG53)</f>
        <v>0</v>
      </c>
      <c r="FS58" s="8" t="s">
        <v>5</v>
      </c>
      <c r="FT58" s="8">
        <f>SUM(FT23:FV51)</f>
        <v>0</v>
      </c>
    </row>
    <row r="59" spans="1:179">
      <c r="J59" s="8" t="s">
        <v>5</v>
      </c>
      <c r="K59" s="8">
        <f>SUM(K23:M54)</f>
        <v>0</v>
      </c>
      <c r="Y59" s="8" t="s">
        <v>4</v>
      </c>
      <c r="Z59" s="8">
        <f>SUM(AC23:AC53)</f>
        <v>360</v>
      </c>
      <c r="AN59" s="8" t="s">
        <v>4</v>
      </c>
      <c r="AO59" s="8">
        <f>SUM(AR23:AR53)</f>
        <v>372</v>
      </c>
      <c r="BC59" s="8" t="s">
        <v>4</v>
      </c>
      <c r="BD59" s="8">
        <f>SUM(BG23:BG53)</f>
        <v>360</v>
      </c>
      <c r="BR59" s="8" t="s">
        <v>4</v>
      </c>
      <c r="BS59" s="8">
        <f>SUM(BV23:BV53)</f>
        <v>372</v>
      </c>
      <c r="CG59" s="8" t="s">
        <v>4</v>
      </c>
      <c r="CH59" s="8">
        <f>SUM(CK23:CK53)</f>
        <v>372</v>
      </c>
      <c r="CV59" s="8" t="s">
        <v>4</v>
      </c>
      <c r="CW59" s="8">
        <f>SUM(CZ23:CZ53)</f>
        <v>360</v>
      </c>
      <c r="DK59" s="8" t="s">
        <v>4</v>
      </c>
      <c r="DL59" s="8">
        <f>SUM(DO23:DO53)</f>
        <v>372</v>
      </c>
      <c r="DZ59" s="8" t="s">
        <v>4</v>
      </c>
      <c r="EA59" s="8">
        <f>SUM(ED23:ED53)</f>
        <v>360</v>
      </c>
      <c r="EO59" s="8" t="s">
        <v>4</v>
      </c>
      <c r="EP59" s="8">
        <f>SUM(ES23:ES53)</f>
        <v>372</v>
      </c>
      <c r="FD59" s="8" t="s">
        <v>4</v>
      </c>
      <c r="FE59" s="8">
        <f>SUM(FH23:FH53)</f>
        <v>372</v>
      </c>
      <c r="FS59" s="8" t="s">
        <v>4</v>
      </c>
      <c r="FT59" s="8">
        <f>SUM(FW23:FW53)</f>
        <v>336</v>
      </c>
    </row>
    <row r="60" spans="1:179">
      <c r="J60" s="8" t="s">
        <v>4</v>
      </c>
      <c r="K60" s="8">
        <f>SUM(N23:N54)</f>
        <v>372</v>
      </c>
      <c r="Y60" s="8" t="s">
        <v>18</v>
      </c>
      <c r="Z60" s="8">
        <f>Z58+Z59</f>
        <v>360</v>
      </c>
      <c r="AN60" s="8" t="s">
        <v>18</v>
      </c>
      <c r="AO60" s="8">
        <f>AO58+AO59</f>
        <v>372</v>
      </c>
      <c r="BC60" s="8" t="s">
        <v>18</v>
      </c>
      <c r="BD60" s="8">
        <f>BD58+BD59</f>
        <v>360</v>
      </c>
      <c r="BR60" s="8" t="s">
        <v>18</v>
      </c>
      <c r="BS60" s="8">
        <f>BS58+BS59</f>
        <v>372</v>
      </c>
      <c r="CG60" s="8" t="s">
        <v>18</v>
      </c>
      <c r="CH60" s="8">
        <f>CH58+CH59</f>
        <v>372</v>
      </c>
      <c r="CV60" s="8" t="s">
        <v>18</v>
      </c>
      <c r="CW60" s="8">
        <f>CW58+CW59</f>
        <v>360</v>
      </c>
      <c r="DK60" s="8" t="s">
        <v>18</v>
      </c>
      <c r="DL60" s="8">
        <f>DL58+DL59</f>
        <v>372</v>
      </c>
      <c r="DZ60" s="8" t="s">
        <v>18</v>
      </c>
      <c r="EA60" s="8">
        <f>EA58+EA59</f>
        <v>360</v>
      </c>
      <c r="EO60" s="8" t="s">
        <v>18</v>
      </c>
      <c r="EP60" s="8">
        <f>EP58+EP59</f>
        <v>372</v>
      </c>
      <c r="FD60" s="8" t="s">
        <v>18</v>
      </c>
      <c r="FE60" s="8">
        <f>FE58+FE59</f>
        <v>372</v>
      </c>
      <c r="FS60" s="8" t="s">
        <v>18</v>
      </c>
      <c r="FT60" s="8">
        <f>FT58+FT59</f>
        <v>336</v>
      </c>
    </row>
    <row r="61" spans="1:179">
      <c r="J61" s="8" t="s">
        <v>18</v>
      </c>
      <c r="K61" s="8">
        <f>K59+K60</f>
        <v>372</v>
      </c>
    </row>
  </sheetData>
  <sheetProtection password="FE91" sheet="1" objects="1" scenarios="1" formatCells="0" formatColumns="0" formatRows="0" sort="0" autoFilter="0"/>
  <mergeCells count="36">
    <mergeCell ref="DS20:ED20"/>
    <mergeCell ref="EH20:ES20"/>
    <mergeCell ref="EW20:FH20"/>
    <mergeCell ref="FL20:FW20"/>
    <mergeCell ref="C20:N20"/>
    <mergeCell ref="R20:AC20"/>
    <mergeCell ref="AG20:AR20"/>
    <mergeCell ref="AV20:BG20"/>
    <mergeCell ref="AW22:AY22"/>
    <mergeCell ref="BA22:BC22"/>
    <mergeCell ref="BK20:BV20"/>
    <mergeCell ref="BZ20:CK20"/>
    <mergeCell ref="CO20:CZ20"/>
    <mergeCell ref="DD20:DO20"/>
    <mergeCell ref="D22:F22"/>
    <mergeCell ref="H22:J22"/>
    <mergeCell ref="S22:U22"/>
    <mergeCell ref="W22:Y22"/>
    <mergeCell ref="AH22:AJ22"/>
    <mergeCell ref="AL22:AN22"/>
    <mergeCell ref="FM22:FO22"/>
    <mergeCell ref="FQ22:FS22"/>
    <mergeCell ref="BL22:BN22"/>
    <mergeCell ref="BP22:BR22"/>
    <mergeCell ref="CA22:CC22"/>
    <mergeCell ref="CE22:CG22"/>
    <mergeCell ref="CP22:CR22"/>
    <mergeCell ref="CT22:CV22"/>
    <mergeCell ref="DE22:DG22"/>
    <mergeCell ref="DI22:DK22"/>
    <mergeCell ref="DT22:DV22"/>
    <mergeCell ref="DX22:DZ22"/>
    <mergeCell ref="EI22:EK22"/>
    <mergeCell ref="EM22:EO22"/>
    <mergeCell ref="EX22:EZ22"/>
    <mergeCell ref="FB22:FD22"/>
  </mergeCells>
  <phoneticPr fontId="2" type="noConversion"/>
  <conditionalFormatting sqref="C25:N54 C24:G24 K24:N24 H23:J24 K23:M23">
    <cfRule type="expression" dxfId="25" priority="27">
      <formula>$D23=2</formula>
    </cfRule>
    <cfRule type="expression" dxfId="24" priority="28">
      <formula>$D23=1</formula>
    </cfRule>
  </conditionalFormatting>
  <conditionalFormatting sqref="R23:AC52">
    <cfRule type="expression" dxfId="23" priority="25">
      <formula>$S23=2</formula>
    </cfRule>
    <cfRule type="expression" dxfId="22" priority="26">
      <formula>$S23=1</formula>
    </cfRule>
  </conditionalFormatting>
  <conditionalFormatting sqref="AG23:AR23 AL24:AQ53">
    <cfRule type="expression" dxfId="21" priority="23" stopIfTrue="1">
      <formula>$AH23=2</formula>
    </cfRule>
    <cfRule type="expression" dxfId="20" priority="24" stopIfTrue="1">
      <formula>$AH23=1</formula>
    </cfRule>
  </conditionalFormatting>
  <conditionalFormatting sqref="AV23:BG52">
    <cfRule type="expression" dxfId="19" priority="19">
      <formula>$AW23=2</formula>
    </cfRule>
    <cfRule type="expression" dxfId="18" priority="20">
      <formula>$AW23=1</formula>
    </cfRule>
  </conditionalFormatting>
  <conditionalFormatting sqref="BK23:BV53">
    <cfRule type="expression" dxfId="17" priority="17">
      <formula>$BL23=2</formula>
    </cfRule>
    <cfRule type="expression" dxfId="16" priority="18">
      <formula>$BL23=1</formula>
    </cfRule>
  </conditionalFormatting>
  <conditionalFormatting sqref="BZ23:CL53">
    <cfRule type="expression" dxfId="15" priority="15">
      <formula>$CA23=2</formula>
    </cfRule>
    <cfRule type="expression" dxfId="14" priority="16">
      <formula>$CA23=1</formula>
    </cfRule>
  </conditionalFormatting>
  <conditionalFormatting sqref="CO23:CZ52">
    <cfRule type="expression" dxfId="13" priority="13">
      <formula>$CP23=2</formula>
    </cfRule>
    <cfRule type="expression" dxfId="12" priority="14">
      <formula>$CP23=1</formula>
    </cfRule>
  </conditionalFormatting>
  <conditionalFormatting sqref="DD23:DO53">
    <cfRule type="expression" dxfId="11" priority="11">
      <formula>$DE23=2</formula>
    </cfRule>
    <cfRule type="expression" dxfId="10" priority="12">
      <formula>$DE23=1</formula>
    </cfRule>
  </conditionalFormatting>
  <conditionalFormatting sqref="DS23:ED52">
    <cfRule type="expression" dxfId="9" priority="9">
      <formula>$DT23=2</formula>
    </cfRule>
    <cfRule type="expression" dxfId="8" priority="10">
      <formula>$DT23=1</formula>
    </cfRule>
  </conditionalFormatting>
  <conditionalFormatting sqref="EH23:ES53">
    <cfRule type="expression" dxfId="7" priority="7">
      <formula>$EI23=2</formula>
    </cfRule>
    <cfRule type="expression" dxfId="6" priority="8">
      <formula>$EI23=1</formula>
    </cfRule>
  </conditionalFormatting>
  <conditionalFormatting sqref="EW23:FH53">
    <cfRule type="expression" dxfId="5" priority="5">
      <formula>$EX23=2</formula>
    </cfRule>
    <cfRule type="expression" dxfId="4" priority="6">
      <formula>$EX23=1</formula>
    </cfRule>
  </conditionalFormatting>
  <conditionalFormatting sqref="FL23:FW50 FL51 FQ51:FW51">
    <cfRule type="expression" dxfId="3" priority="3">
      <formula>$FM23=2</formula>
    </cfRule>
    <cfRule type="expression" dxfId="2" priority="4">
      <formula>$FM23=1</formula>
    </cfRule>
  </conditionalFormatting>
  <conditionalFormatting sqref="AG24:AR53">
    <cfRule type="expression" dxfId="1" priority="1" stopIfTrue="1">
      <formula>$AH24=2</formula>
    </cfRule>
    <cfRule type="expression" dxfId="0" priority="2" stopIfTrue="1">
      <formula>$AH24=1</formula>
    </cfRule>
  </conditionalFormatting>
  <pageMargins left="0.75" right="0.75" top="1" bottom="1" header="0.5" footer="0.5"/>
  <pageSetup paperSize="9" orientation="portrait" horizontalDpi="1200" verticalDpi="12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5"/>
  <sheetViews>
    <sheetView workbookViewId="0">
      <selection sqref="A1:IV9"/>
    </sheetView>
  </sheetViews>
  <sheetFormatPr baseColWidth="10" defaultColWidth="8.83203125" defaultRowHeight="13"/>
  <cols>
    <col min="1" max="1" width="4.1640625" customWidth="1"/>
    <col min="2" max="2" width="9.1640625" style="1" customWidth="1"/>
    <col min="3" max="3" width="18.1640625" customWidth="1"/>
    <col min="4" max="5" width="8.83203125" customWidth="1"/>
    <col min="6" max="6" width="13.5" customWidth="1"/>
  </cols>
  <sheetData>
    <row r="1" spans="1:7">
      <c r="A1" s="19"/>
      <c r="B1" s="20"/>
      <c r="C1" s="19"/>
      <c r="D1" s="19"/>
      <c r="E1" s="19"/>
      <c r="F1" s="19"/>
      <c r="G1" s="19"/>
    </row>
    <row r="2" spans="1:7">
      <c r="A2" s="19"/>
      <c r="B2" s="20"/>
      <c r="C2" s="19"/>
      <c r="D2" s="19"/>
      <c r="E2" s="19"/>
      <c r="F2" s="19"/>
      <c r="G2" s="19"/>
    </row>
    <row r="3" spans="1:7">
      <c r="A3" s="19"/>
      <c r="B3" s="20"/>
      <c r="C3" s="19"/>
      <c r="D3" s="19"/>
      <c r="E3" s="19"/>
      <c r="F3" s="19"/>
      <c r="G3" s="19"/>
    </row>
    <row r="4" spans="1:7">
      <c r="A4" s="19"/>
      <c r="B4" s="20"/>
      <c r="C4" s="19"/>
      <c r="D4" s="19"/>
      <c r="E4" s="19"/>
      <c r="F4" s="19"/>
      <c r="G4" s="19"/>
    </row>
    <row r="5" spans="1:7">
      <c r="A5" s="19"/>
      <c r="B5" s="20"/>
      <c r="C5" s="19"/>
      <c r="D5" s="19"/>
      <c r="E5" s="19"/>
      <c r="F5" s="19"/>
      <c r="G5" s="19"/>
    </row>
    <row r="6" spans="1:7" ht="42" customHeight="1">
      <c r="A6" s="19"/>
      <c r="B6" s="23" t="s">
        <v>25</v>
      </c>
      <c r="C6" s="23"/>
      <c r="D6" s="23"/>
      <c r="E6" s="23"/>
      <c r="F6" s="23"/>
      <c r="G6" s="19"/>
    </row>
    <row r="7" spans="1:7">
      <c r="A7" s="19"/>
      <c r="B7" s="21"/>
      <c r="C7" s="22"/>
      <c r="D7" s="22"/>
      <c r="E7" s="22"/>
      <c r="F7" s="19"/>
      <c r="G7" s="19"/>
    </row>
    <row r="8" spans="1:7">
      <c r="A8" s="19"/>
      <c r="B8" s="21"/>
      <c r="C8" s="22"/>
      <c r="D8" s="22"/>
      <c r="E8" s="22"/>
      <c r="F8" s="19"/>
      <c r="G8" s="19"/>
    </row>
    <row r="9" spans="1:7">
      <c r="A9" s="19"/>
      <c r="B9" s="20"/>
      <c r="C9" s="19"/>
      <c r="D9" s="19"/>
      <c r="E9" s="19"/>
      <c r="F9" s="19"/>
      <c r="G9" s="19"/>
    </row>
    <row r="10" spans="1:7">
      <c r="C10" t="s">
        <v>6</v>
      </c>
      <c r="D10" t="s">
        <v>7</v>
      </c>
    </row>
    <row r="11" spans="1:7">
      <c r="B11" s="2">
        <v>1</v>
      </c>
      <c r="C11" s="3" t="s">
        <v>10</v>
      </c>
      <c r="D11" s="30">
        <v>0</v>
      </c>
      <c r="F11" t="s">
        <v>8</v>
      </c>
      <c r="G11" s="24">
        <v>12</v>
      </c>
    </row>
    <row r="12" spans="1:7">
      <c r="B12" s="4">
        <v>2</v>
      </c>
      <c r="C12" s="5" t="s">
        <v>11</v>
      </c>
      <c r="D12" s="27">
        <v>0</v>
      </c>
    </row>
    <row r="13" spans="1:7">
      <c r="B13" s="4">
        <v>3</v>
      </c>
      <c r="C13" s="13" t="s">
        <v>9</v>
      </c>
      <c r="D13" s="27">
        <v>0</v>
      </c>
    </row>
    <row r="14" spans="1:7" s="24" customFormat="1">
      <c r="B14" s="25">
        <v>4</v>
      </c>
      <c r="C14" s="26" t="s">
        <v>27</v>
      </c>
      <c r="D14" s="27">
        <v>10</v>
      </c>
    </row>
    <row r="15" spans="1:7" s="24" customFormat="1">
      <c r="B15" s="25">
        <v>5</v>
      </c>
      <c r="C15" s="26"/>
      <c r="D15" s="27">
        <v>0</v>
      </c>
    </row>
    <row r="16" spans="1:7" s="24" customFormat="1">
      <c r="B16" s="25">
        <v>6</v>
      </c>
      <c r="C16" s="26"/>
      <c r="D16" s="27">
        <v>0</v>
      </c>
    </row>
    <row r="17" spans="2:4" s="24" customFormat="1">
      <c r="B17" s="25">
        <v>7</v>
      </c>
      <c r="C17" s="28"/>
      <c r="D17" s="27">
        <v>0</v>
      </c>
    </row>
    <row r="18" spans="2:4" s="24" customFormat="1">
      <c r="B18" s="25">
        <v>8</v>
      </c>
      <c r="C18" s="28"/>
      <c r="D18" s="27"/>
    </row>
    <row r="19" spans="2:4" s="24" customFormat="1">
      <c r="B19" s="25">
        <v>9</v>
      </c>
      <c r="C19" s="28"/>
      <c r="D19" s="27"/>
    </row>
    <row r="20" spans="2:4" s="24" customFormat="1">
      <c r="B20" s="25">
        <v>10</v>
      </c>
      <c r="C20" s="28"/>
      <c r="D20" s="27"/>
    </row>
    <row r="21" spans="2:4" s="24" customFormat="1">
      <c r="B21" s="25">
        <v>11</v>
      </c>
      <c r="C21" s="28"/>
      <c r="D21" s="27"/>
    </row>
    <row r="22" spans="2:4" s="24" customFormat="1">
      <c r="B22" s="25">
        <v>12</v>
      </c>
      <c r="C22" s="28"/>
      <c r="D22" s="27"/>
    </row>
    <row r="23" spans="2:4" s="24" customFormat="1">
      <c r="B23" s="25">
        <v>13</v>
      </c>
      <c r="C23" s="28"/>
      <c r="D23" s="27"/>
    </row>
    <row r="24" spans="2:4" s="24" customFormat="1">
      <c r="B24" s="25">
        <v>14</v>
      </c>
      <c r="C24" s="28"/>
      <c r="D24" s="27"/>
    </row>
    <row r="25" spans="2:4" s="24" customFormat="1">
      <c r="B25" s="25">
        <v>15</v>
      </c>
      <c r="C25" s="28"/>
      <c r="D25" s="27"/>
    </row>
    <row r="26" spans="2:4" s="24" customFormat="1">
      <c r="B26" s="25">
        <v>16</v>
      </c>
      <c r="C26" s="28"/>
      <c r="D26" s="27"/>
    </row>
    <row r="27" spans="2:4" s="24" customFormat="1">
      <c r="B27" s="25">
        <v>17</v>
      </c>
      <c r="C27" s="28"/>
      <c r="D27" s="27"/>
    </row>
    <row r="28" spans="2:4" s="24" customFormat="1">
      <c r="B28" s="25">
        <v>18</v>
      </c>
      <c r="C28" s="28"/>
      <c r="D28" s="27"/>
    </row>
    <row r="29" spans="2:4" s="24" customFormat="1">
      <c r="B29" s="25">
        <v>19</v>
      </c>
      <c r="C29" s="28"/>
      <c r="D29" s="27"/>
    </row>
    <row r="30" spans="2:4" s="24" customFormat="1">
      <c r="B30" s="25">
        <v>20</v>
      </c>
      <c r="C30" s="28"/>
      <c r="D30" s="27"/>
    </row>
    <row r="31" spans="2:4" s="24" customFormat="1">
      <c r="B31" s="25">
        <v>21</v>
      </c>
      <c r="C31" s="28"/>
      <c r="D31" s="27"/>
    </row>
    <row r="32" spans="2:4" s="24" customFormat="1">
      <c r="B32" s="25">
        <v>22</v>
      </c>
      <c r="C32" s="28"/>
      <c r="D32" s="27"/>
    </row>
    <row r="33" spans="2:5" s="24" customFormat="1">
      <c r="B33" s="25">
        <v>23</v>
      </c>
      <c r="C33" s="28"/>
      <c r="D33" s="27"/>
    </row>
    <row r="34" spans="2:5" s="24" customFormat="1">
      <c r="B34" s="25">
        <v>24</v>
      </c>
      <c r="C34" s="28"/>
      <c r="D34" s="27"/>
    </row>
    <row r="35" spans="2:5" s="24" customFormat="1">
      <c r="B35" s="25">
        <v>25</v>
      </c>
      <c r="C35" s="28"/>
      <c r="D35" s="27"/>
    </row>
    <row r="36" spans="2:5" s="24" customFormat="1">
      <c r="B36" s="25">
        <v>26</v>
      </c>
      <c r="C36" s="28"/>
      <c r="D36" s="27"/>
    </row>
    <row r="37" spans="2:5" s="24" customFormat="1">
      <c r="B37" s="25">
        <v>27</v>
      </c>
      <c r="C37" s="28"/>
      <c r="D37" s="27"/>
    </row>
    <row r="38" spans="2:5" s="24" customFormat="1">
      <c r="B38" s="25">
        <v>28</v>
      </c>
      <c r="C38" s="28"/>
      <c r="D38" s="27"/>
    </row>
    <row r="39" spans="2:5" s="24" customFormat="1">
      <c r="B39" s="25">
        <v>29</v>
      </c>
      <c r="C39" s="28"/>
      <c r="D39" s="27"/>
    </row>
    <row r="40" spans="2:5" s="24" customFormat="1">
      <c r="B40" s="25">
        <v>30</v>
      </c>
      <c r="C40" s="28"/>
      <c r="D40" s="27"/>
    </row>
    <row r="41" spans="2:5" s="24" customFormat="1">
      <c r="B41" s="25">
        <v>31</v>
      </c>
      <c r="C41" s="28"/>
      <c r="D41" s="27"/>
    </row>
    <row r="42" spans="2:5" s="24" customFormat="1">
      <c r="B42" s="25">
        <v>32</v>
      </c>
      <c r="C42" s="28"/>
      <c r="D42" s="27"/>
    </row>
    <row r="43" spans="2:5" s="24" customFormat="1">
      <c r="B43" s="25">
        <v>33</v>
      </c>
      <c r="C43" s="28"/>
      <c r="D43" s="27"/>
    </row>
    <row r="44" spans="2:5" s="24" customFormat="1">
      <c r="B44" s="25">
        <v>34</v>
      </c>
      <c r="C44" s="28"/>
      <c r="D44" s="27"/>
      <c r="E44" s="29"/>
    </row>
    <row r="45" spans="2:5" s="24" customFormat="1">
      <c r="B45" s="25">
        <v>35</v>
      </c>
      <c r="C45" s="28"/>
      <c r="D45" s="27"/>
      <c r="E45" s="29"/>
    </row>
    <row r="46" spans="2:5" s="24" customFormat="1">
      <c r="B46" s="25">
        <v>36</v>
      </c>
      <c r="C46" s="28"/>
      <c r="D46" s="27"/>
      <c r="E46" s="29"/>
    </row>
    <row r="47" spans="2:5" s="24" customFormat="1">
      <c r="B47" s="25">
        <v>37</v>
      </c>
      <c r="C47" s="28"/>
      <c r="D47" s="27"/>
    </row>
    <row r="48" spans="2:5" s="24" customFormat="1">
      <c r="B48" s="25">
        <v>38</v>
      </c>
      <c r="C48" s="28"/>
      <c r="D48" s="27"/>
    </row>
    <row r="49" spans="2:4" s="24" customFormat="1">
      <c r="B49" s="25">
        <v>39</v>
      </c>
      <c r="C49" s="28"/>
      <c r="D49" s="27"/>
    </row>
    <row r="50" spans="2:4" s="24" customFormat="1">
      <c r="B50" s="25">
        <v>40</v>
      </c>
      <c r="C50" s="28"/>
      <c r="D50" s="27"/>
    </row>
    <row r="51" spans="2:4" s="24" customFormat="1">
      <c r="B51" s="25">
        <v>41</v>
      </c>
      <c r="C51" s="28"/>
      <c r="D51" s="27"/>
    </row>
    <row r="52" spans="2:4" s="24" customFormat="1">
      <c r="B52" s="25">
        <v>42</v>
      </c>
      <c r="C52" s="28"/>
      <c r="D52" s="27"/>
    </row>
    <row r="53" spans="2:4" s="24" customFormat="1">
      <c r="B53" s="25">
        <v>43</v>
      </c>
      <c r="C53" s="28"/>
      <c r="D53" s="27"/>
    </row>
    <row r="54" spans="2:4" s="24" customFormat="1">
      <c r="B54" s="25">
        <v>44</v>
      </c>
      <c r="C54" s="28"/>
      <c r="D54" s="27"/>
    </row>
    <row r="55" spans="2:4" s="24" customFormat="1">
      <c r="B55" s="25">
        <v>45</v>
      </c>
      <c r="C55" s="28"/>
      <c r="D55" s="27"/>
    </row>
    <row r="56" spans="2:4" s="24" customFormat="1">
      <c r="B56" s="25">
        <v>46</v>
      </c>
      <c r="C56" s="28"/>
      <c r="D56" s="27"/>
    </row>
    <row r="57" spans="2:4" s="24" customFormat="1">
      <c r="B57" s="25">
        <v>47</v>
      </c>
      <c r="C57" s="28"/>
      <c r="D57" s="27"/>
    </row>
    <row r="58" spans="2:4" s="24" customFormat="1">
      <c r="B58" s="25">
        <v>48</v>
      </c>
      <c r="C58" s="28"/>
      <c r="D58" s="27"/>
    </row>
    <row r="59" spans="2:4" s="24" customFormat="1">
      <c r="B59" s="25">
        <v>49</v>
      </c>
      <c r="C59" s="28"/>
      <c r="D59" s="27"/>
    </row>
    <row r="60" spans="2:4" s="24" customFormat="1">
      <c r="B60" s="25">
        <v>50</v>
      </c>
      <c r="C60" s="28"/>
      <c r="D60" s="27"/>
    </row>
    <row r="61" spans="2:4" s="24" customFormat="1">
      <c r="B61" s="25">
        <v>51</v>
      </c>
      <c r="C61" s="28"/>
      <c r="D61" s="27"/>
    </row>
    <row r="62" spans="2:4" s="24" customFormat="1">
      <c r="B62" s="25">
        <v>52</v>
      </c>
      <c r="C62" s="28"/>
      <c r="D62" s="27"/>
    </row>
    <row r="63" spans="2:4" s="24" customFormat="1">
      <c r="B63" s="25">
        <v>53</v>
      </c>
      <c r="C63" s="28"/>
      <c r="D63" s="27"/>
    </row>
    <row r="64" spans="2:4" s="24" customFormat="1">
      <c r="B64" s="25">
        <v>54</v>
      </c>
      <c r="C64" s="28"/>
      <c r="D64" s="27"/>
    </row>
    <row r="65" spans="2:4" s="24" customFormat="1">
      <c r="B65" s="25">
        <v>55</v>
      </c>
      <c r="C65" s="28"/>
      <c r="D65" s="27"/>
    </row>
    <row r="66" spans="2:4" s="24" customFormat="1">
      <c r="B66" s="25">
        <v>56</v>
      </c>
      <c r="C66" s="28"/>
      <c r="D66" s="27"/>
    </row>
    <row r="67" spans="2:4" s="24" customFormat="1">
      <c r="B67" s="25">
        <v>57</v>
      </c>
      <c r="C67" s="28"/>
      <c r="D67" s="27"/>
    </row>
    <row r="68" spans="2:4" s="24" customFormat="1">
      <c r="B68" s="25">
        <v>58</v>
      </c>
      <c r="C68" s="28"/>
      <c r="D68" s="27"/>
    </row>
    <row r="69" spans="2:4" s="24" customFormat="1">
      <c r="B69" s="25">
        <v>59</v>
      </c>
      <c r="C69" s="28"/>
      <c r="D69" s="27"/>
    </row>
    <row r="70" spans="2:4" s="24" customFormat="1">
      <c r="B70" s="25">
        <v>60</v>
      </c>
      <c r="C70" s="28"/>
      <c r="D70" s="27"/>
    </row>
    <row r="71" spans="2:4" s="24" customFormat="1">
      <c r="B71" s="25">
        <v>61</v>
      </c>
      <c r="C71" s="28"/>
      <c r="D71" s="27"/>
    </row>
    <row r="72" spans="2:4" s="24" customFormat="1">
      <c r="B72" s="25">
        <v>62</v>
      </c>
      <c r="C72" s="28"/>
      <c r="D72" s="27"/>
    </row>
    <row r="73" spans="2:4" s="24" customFormat="1">
      <c r="B73" s="25">
        <v>63</v>
      </c>
      <c r="C73" s="28"/>
      <c r="D73" s="27"/>
    </row>
    <row r="74" spans="2:4" s="24" customFormat="1">
      <c r="B74" s="25">
        <v>64</v>
      </c>
      <c r="C74" s="28"/>
      <c r="D74" s="27"/>
    </row>
    <row r="75" spans="2:4" s="24" customFormat="1">
      <c r="B75" s="25">
        <v>65</v>
      </c>
      <c r="C75" s="28"/>
      <c r="D75" s="27"/>
    </row>
    <row r="76" spans="2:4" s="24" customFormat="1">
      <c r="B76" s="25">
        <v>66</v>
      </c>
      <c r="C76" s="28"/>
      <c r="D76" s="27"/>
    </row>
    <row r="77" spans="2:4" s="24" customFormat="1">
      <c r="B77" s="25">
        <v>67</v>
      </c>
      <c r="C77" s="28"/>
      <c r="D77" s="27"/>
    </row>
    <row r="78" spans="2:4" s="24" customFormat="1">
      <c r="B78" s="25">
        <v>68</v>
      </c>
      <c r="C78" s="28"/>
      <c r="D78" s="27"/>
    </row>
    <row r="79" spans="2:4" s="24" customFormat="1">
      <c r="B79" s="25">
        <v>69</v>
      </c>
      <c r="C79" s="28"/>
      <c r="D79" s="27"/>
    </row>
    <row r="80" spans="2:4" s="24" customFormat="1">
      <c r="B80" s="25">
        <v>70</v>
      </c>
      <c r="C80" s="28"/>
      <c r="D80" s="27"/>
    </row>
    <row r="81" spans="2:4" s="24" customFormat="1">
      <c r="B81" s="25">
        <v>71</v>
      </c>
      <c r="C81" s="28"/>
      <c r="D81" s="27"/>
    </row>
    <row r="82" spans="2:4" s="24" customFormat="1">
      <c r="B82" s="25">
        <v>72</v>
      </c>
      <c r="C82" s="28"/>
      <c r="D82" s="27"/>
    </row>
    <row r="83" spans="2:4" s="24" customFormat="1">
      <c r="B83" s="25">
        <v>73</v>
      </c>
      <c r="C83" s="28"/>
      <c r="D83" s="27"/>
    </row>
    <row r="84" spans="2:4" s="24" customFormat="1">
      <c r="B84" s="25">
        <v>74</v>
      </c>
      <c r="C84" s="28"/>
      <c r="D84" s="27"/>
    </row>
    <row r="85" spans="2:4" s="24" customFormat="1">
      <c r="B85" s="25">
        <v>75</v>
      </c>
      <c r="C85" s="28"/>
      <c r="D85" s="27"/>
    </row>
    <row r="86" spans="2:4" s="24" customFormat="1">
      <c r="B86" s="25">
        <v>76</v>
      </c>
      <c r="C86" s="28"/>
      <c r="D86" s="27"/>
    </row>
    <row r="87" spans="2:4" s="24" customFormat="1">
      <c r="B87" s="25">
        <v>77</v>
      </c>
      <c r="C87" s="28"/>
      <c r="D87" s="27"/>
    </row>
    <row r="88" spans="2:4" s="24" customFormat="1">
      <c r="B88" s="25">
        <v>78</v>
      </c>
      <c r="C88" s="28"/>
      <c r="D88" s="27"/>
    </row>
    <row r="89" spans="2:4" s="24" customFormat="1">
      <c r="B89" s="25">
        <v>79</v>
      </c>
      <c r="C89" s="28"/>
      <c r="D89" s="27"/>
    </row>
    <row r="90" spans="2:4" s="24" customFormat="1">
      <c r="B90" s="25">
        <v>80</v>
      </c>
      <c r="C90" s="28"/>
      <c r="D90" s="27"/>
    </row>
    <row r="91" spans="2:4" s="24" customFormat="1">
      <c r="B91" s="25">
        <v>81</v>
      </c>
      <c r="C91" s="28"/>
      <c r="D91" s="27"/>
    </row>
    <row r="92" spans="2:4" s="24" customFormat="1">
      <c r="B92" s="25">
        <v>82</v>
      </c>
      <c r="C92" s="28"/>
      <c r="D92" s="27"/>
    </row>
    <row r="93" spans="2:4" s="24" customFormat="1">
      <c r="B93" s="25">
        <v>83</v>
      </c>
      <c r="C93" s="28"/>
      <c r="D93" s="27"/>
    </row>
    <row r="94" spans="2:4" s="24" customFormat="1">
      <c r="B94" s="25">
        <v>84</v>
      </c>
      <c r="C94" s="29"/>
      <c r="D94" s="27"/>
    </row>
    <row r="95" spans="2:4" s="24" customFormat="1">
      <c r="B95" s="25">
        <v>85</v>
      </c>
      <c r="C95" s="28"/>
      <c r="D95" s="27"/>
    </row>
    <row r="96" spans="2:4" s="24" customFormat="1">
      <c r="B96" s="25">
        <v>86</v>
      </c>
      <c r="C96" s="28"/>
      <c r="D96" s="27"/>
    </row>
    <row r="97" spans="2:4" s="24" customFormat="1">
      <c r="B97" s="25">
        <v>87</v>
      </c>
      <c r="C97" s="28"/>
      <c r="D97" s="27"/>
    </row>
    <row r="98" spans="2:4" s="24" customFormat="1">
      <c r="B98" s="25">
        <v>88</v>
      </c>
      <c r="C98" s="28"/>
      <c r="D98" s="27"/>
    </row>
    <row r="99" spans="2:4" s="24" customFormat="1">
      <c r="B99" s="25">
        <v>89</v>
      </c>
      <c r="C99" s="28"/>
      <c r="D99" s="27"/>
    </row>
    <row r="100" spans="2:4" s="24" customFormat="1">
      <c r="B100" s="25">
        <v>90</v>
      </c>
      <c r="C100" s="28"/>
      <c r="D100" s="27"/>
    </row>
    <row r="101" spans="2:4" s="24" customFormat="1">
      <c r="B101" s="25">
        <v>91</v>
      </c>
      <c r="C101" s="28"/>
      <c r="D101" s="27"/>
    </row>
    <row r="102" spans="2:4" s="24" customFormat="1">
      <c r="B102" s="25">
        <v>92</v>
      </c>
      <c r="C102" s="28"/>
      <c r="D102" s="27"/>
    </row>
    <row r="103" spans="2:4" s="24" customFormat="1">
      <c r="B103" s="25">
        <v>93</v>
      </c>
      <c r="C103" s="28"/>
      <c r="D103" s="27"/>
    </row>
    <row r="104" spans="2:4" s="24" customFormat="1">
      <c r="B104" s="25">
        <v>94</v>
      </c>
      <c r="C104" s="28"/>
      <c r="D104" s="27"/>
    </row>
    <row r="105" spans="2:4" s="24" customFormat="1">
      <c r="B105" s="25">
        <v>95</v>
      </c>
      <c r="C105" s="28"/>
      <c r="D105" s="27"/>
    </row>
    <row r="106" spans="2:4" s="24" customFormat="1">
      <c r="B106" s="25">
        <v>96</v>
      </c>
      <c r="C106" s="28"/>
      <c r="D106" s="27"/>
    </row>
    <row r="107" spans="2:4" s="24" customFormat="1">
      <c r="B107" s="25">
        <v>97</v>
      </c>
      <c r="C107" s="28"/>
      <c r="D107" s="27"/>
    </row>
    <row r="108" spans="2:4" s="24" customFormat="1">
      <c r="B108" s="25">
        <v>98</v>
      </c>
      <c r="C108" s="28"/>
      <c r="D108" s="27"/>
    </row>
    <row r="109" spans="2:4" s="24" customFormat="1">
      <c r="B109" s="25">
        <v>99</v>
      </c>
      <c r="C109" s="28"/>
      <c r="D109" s="27"/>
    </row>
    <row r="110" spans="2:4" s="24" customFormat="1">
      <c r="B110" s="25">
        <v>100</v>
      </c>
      <c r="C110" s="28"/>
      <c r="D110" s="27"/>
    </row>
    <row r="111" spans="2:4" s="24" customFormat="1">
      <c r="B111" s="25">
        <v>101</v>
      </c>
      <c r="C111" s="28"/>
      <c r="D111" s="27"/>
    </row>
    <row r="112" spans="2:4" s="24" customFormat="1">
      <c r="B112" s="25">
        <v>102</v>
      </c>
      <c r="C112" s="28"/>
      <c r="D112" s="27"/>
    </row>
    <row r="113" spans="2:4" s="24" customFormat="1">
      <c r="B113" s="25">
        <v>103</v>
      </c>
      <c r="C113" s="28"/>
      <c r="D113" s="27"/>
    </row>
    <row r="114" spans="2:4" s="24" customFormat="1">
      <c r="B114" s="25">
        <v>104</v>
      </c>
      <c r="C114" s="28"/>
      <c r="D114" s="27"/>
    </row>
    <row r="115" spans="2:4" s="24" customFormat="1">
      <c r="B115" s="25">
        <v>105</v>
      </c>
      <c r="C115" s="28"/>
      <c r="D115" s="27"/>
    </row>
    <row r="116" spans="2:4" s="24" customFormat="1">
      <c r="B116" s="25">
        <v>106</v>
      </c>
      <c r="C116" s="28"/>
      <c r="D116" s="27"/>
    </row>
    <row r="117" spans="2:4" s="24" customFormat="1">
      <c r="B117" s="25">
        <v>107</v>
      </c>
      <c r="C117" s="28"/>
      <c r="D117" s="27"/>
    </row>
    <row r="118" spans="2:4" s="24" customFormat="1">
      <c r="B118" s="25">
        <v>108</v>
      </c>
      <c r="C118" s="28"/>
      <c r="D118" s="27"/>
    </row>
    <row r="119" spans="2:4" s="24" customFormat="1">
      <c r="B119" s="25">
        <v>109</v>
      </c>
      <c r="C119" s="28"/>
      <c r="D119" s="27"/>
    </row>
    <row r="120" spans="2:4" s="24" customFormat="1">
      <c r="B120" s="25">
        <v>110</v>
      </c>
      <c r="C120" s="28"/>
      <c r="D120" s="27"/>
    </row>
    <row r="121" spans="2:4" s="24" customFormat="1">
      <c r="B121" s="25">
        <v>111</v>
      </c>
      <c r="C121" s="28"/>
      <c r="D121" s="27"/>
    </row>
    <row r="122" spans="2:4" s="24" customFormat="1">
      <c r="B122" s="25">
        <v>112</v>
      </c>
      <c r="C122" s="28"/>
      <c r="D122" s="27"/>
    </row>
    <row r="123" spans="2:4" s="24" customFormat="1">
      <c r="B123" s="25">
        <v>113</v>
      </c>
      <c r="C123" s="28"/>
      <c r="D123" s="27"/>
    </row>
    <row r="124" spans="2:4" s="24" customFormat="1">
      <c r="B124" s="25">
        <v>114</v>
      </c>
      <c r="C124" s="28"/>
      <c r="D124" s="27"/>
    </row>
    <row r="125" spans="2:4" s="24" customFormat="1">
      <c r="B125" s="25">
        <v>115</v>
      </c>
      <c r="C125" s="28"/>
      <c r="D125" s="27"/>
    </row>
    <row r="126" spans="2:4" s="24" customFormat="1">
      <c r="B126" s="25">
        <v>116</v>
      </c>
      <c r="C126" s="28"/>
      <c r="D126" s="27"/>
    </row>
    <row r="127" spans="2:4" s="24" customFormat="1">
      <c r="B127" s="25">
        <v>117</v>
      </c>
      <c r="C127" s="28"/>
      <c r="D127" s="27"/>
    </row>
    <row r="128" spans="2:4" s="24" customFormat="1">
      <c r="B128" s="25">
        <v>118</v>
      </c>
      <c r="C128" s="28"/>
      <c r="D128" s="27"/>
    </row>
    <row r="129" spans="2:4" s="24" customFormat="1">
      <c r="B129" s="25">
        <v>119</v>
      </c>
      <c r="C129" s="28"/>
      <c r="D129" s="27"/>
    </row>
    <row r="130" spans="2:4" s="24" customFormat="1">
      <c r="B130" s="25">
        <v>120</v>
      </c>
      <c r="C130" s="28"/>
      <c r="D130" s="27"/>
    </row>
    <row r="131" spans="2:4" s="24" customFormat="1">
      <c r="B131" s="25">
        <v>121</v>
      </c>
      <c r="C131" s="28"/>
      <c r="D131" s="27"/>
    </row>
    <row r="132" spans="2:4" s="24" customFormat="1">
      <c r="B132" s="25">
        <v>122</v>
      </c>
      <c r="C132" s="28"/>
      <c r="D132" s="27"/>
    </row>
    <row r="133" spans="2:4" s="24" customFormat="1">
      <c r="B133" s="25">
        <v>123</v>
      </c>
      <c r="C133" s="28"/>
      <c r="D133" s="27"/>
    </row>
    <row r="134" spans="2:4" s="24" customFormat="1">
      <c r="B134" s="25">
        <v>124</v>
      </c>
      <c r="C134" s="28"/>
      <c r="D134" s="27"/>
    </row>
    <row r="135" spans="2:4" s="24" customFormat="1">
      <c r="B135" s="25">
        <v>125</v>
      </c>
      <c r="C135" s="28"/>
      <c r="D135" s="27"/>
    </row>
    <row r="136" spans="2:4" s="24" customFormat="1">
      <c r="B136" s="25">
        <v>126</v>
      </c>
      <c r="C136" s="28"/>
      <c r="D136" s="27"/>
    </row>
    <row r="137" spans="2:4" s="24" customFormat="1">
      <c r="B137" s="25">
        <v>127</v>
      </c>
      <c r="C137" s="28"/>
      <c r="D137" s="27"/>
    </row>
    <row r="138" spans="2:4" s="24" customFormat="1">
      <c r="B138" s="25">
        <v>128</v>
      </c>
      <c r="C138" s="28"/>
      <c r="D138" s="27"/>
    </row>
    <row r="139" spans="2:4" s="24" customFormat="1">
      <c r="B139" s="25">
        <v>129</v>
      </c>
      <c r="C139" s="28"/>
      <c r="D139" s="27"/>
    </row>
    <row r="140" spans="2:4" s="24" customFormat="1">
      <c r="B140" s="25">
        <v>130</v>
      </c>
      <c r="C140" s="28"/>
      <c r="D140" s="27"/>
    </row>
    <row r="141" spans="2:4" s="24" customFormat="1">
      <c r="B141" s="25">
        <v>131</v>
      </c>
      <c r="C141" s="28"/>
      <c r="D141" s="27"/>
    </row>
    <row r="142" spans="2:4" s="24" customFormat="1">
      <c r="B142" s="25">
        <v>132</v>
      </c>
      <c r="C142" s="28"/>
      <c r="D142" s="27"/>
    </row>
    <row r="143" spans="2:4" s="24" customFormat="1">
      <c r="B143" s="25">
        <v>133</v>
      </c>
      <c r="C143" s="28"/>
      <c r="D143" s="27"/>
    </row>
    <row r="144" spans="2:4" s="24" customFormat="1">
      <c r="B144" s="25">
        <v>134</v>
      </c>
      <c r="C144" s="28"/>
      <c r="D144" s="27"/>
    </row>
    <row r="145" spans="2:4" s="24" customFormat="1">
      <c r="B145" s="25">
        <v>135</v>
      </c>
      <c r="C145" s="28"/>
      <c r="D145" s="27"/>
    </row>
    <row r="146" spans="2:4" s="24" customFormat="1">
      <c r="B146" s="25">
        <v>136</v>
      </c>
      <c r="C146" s="28"/>
      <c r="D146" s="27"/>
    </row>
    <row r="147" spans="2:4" s="24" customFormat="1">
      <c r="B147" s="25">
        <v>137</v>
      </c>
      <c r="C147" s="28"/>
      <c r="D147" s="27"/>
    </row>
    <row r="148" spans="2:4" s="24" customFormat="1">
      <c r="B148" s="25">
        <v>138</v>
      </c>
      <c r="C148" s="29"/>
      <c r="D148" s="27"/>
    </row>
    <row r="149" spans="2:4" s="24" customFormat="1">
      <c r="B149" s="25">
        <v>139</v>
      </c>
      <c r="C149" s="28"/>
      <c r="D149" s="27"/>
    </row>
    <row r="150" spans="2:4" s="24" customFormat="1">
      <c r="B150" s="25">
        <v>140</v>
      </c>
      <c r="C150" s="28"/>
      <c r="D150" s="27"/>
    </row>
    <row r="151" spans="2:4" s="24" customFormat="1">
      <c r="B151" s="25">
        <v>141</v>
      </c>
      <c r="C151" s="28"/>
      <c r="D151" s="27"/>
    </row>
    <row r="152" spans="2:4" s="24" customFormat="1">
      <c r="B152" s="25">
        <v>142</v>
      </c>
      <c r="C152" s="28"/>
      <c r="D152" s="27"/>
    </row>
    <row r="153" spans="2:4" s="24" customFormat="1">
      <c r="B153" s="25">
        <v>143</v>
      </c>
      <c r="C153" s="28"/>
      <c r="D153" s="27"/>
    </row>
    <row r="154" spans="2:4" s="24" customFormat="1">
      <c r="B154" s="25">
        <v>144</v>
      </c>
      <c r="C154" s="28"/>
      <c r="D154" s="27"/>
    </row>
    <row r="155" spans="2:4">
      <c r="B155" s="4">
        <v>145</v>
      </c>
      <c r="C155" s="6" t="s">
        <v>12</v>
      </c>
      <c r="D155" s="7"/>
    </row>
  </sheetData>
  <sheetProtection password="FE91" sheet="1" objects="1" scenarios="1" formatCells="0" sort="0" autoFilter="0"/>
  <phoneticPr fontId="2" type="noConversion"/>
  <pageMargins left="0.75" right="0.75" top="1" bottom="1" header="0.5" footer="0.5"/>
  <pageSetup paperSize="9" scale="81" orientation="portrait" horizontalDpi="1200" verticalDpi="1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Travel Log</vt:lpstr>
      <vt:lpstr>Destinations</vt:lpstr>
    </vt:vector>
  </TitlesOfParts>
  <Company>CTF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Carlisle</dc:creator>
  <cp:lastModifiedBy>Microsoft Office User</cp:lastModifiedBy>
  <cp:lastPrinted>2008-11-12T13:05:33Z</cp:lastPrinted>
  <dcterms:created xsi:type="dcterms:W3CDTF">2007-06-25T05:25:20Z</dcterms:created>
  <dcterms:modified xsi:type="dcterms:W3CDTF">2021-10-18T13:31:05Z</dcterms:modified>
</cp:coreProperties>
</file>